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220" windowHeight="8190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Флак" sheetId="5" state="hidden" r:id="rId5"/>
    <sheet name="Spravochnik" sheetId="6" state="hidden" r:id="rId6"/>
  </sheets>
  <definedNames>
    <definedName name="data_adr">'Spravochnik'!$J$2:$M$8</definedName>
    <definedName name="data_r_1">'Раздел 1'!$O$20:$V$167</definedName>
    <definedName name="data_r_2">'Раздел 2'!$O$20:$P$166</definedName>
    <definedName name="data_r_3">'Раздел 3'!$O$20:$V$22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3'!$O$27</definedName>
    <definedName name="R_2">'Раздел 3'!$T$27</definedName>
    <definedName name="R_3">'Раздел 3'!$O$30</definedName>
    <definedName name="R_4">'Раздел 3'!$T$30</definedName>
    <definedName name="razdel_01">'Раздел 1'!$P$20:$V$167</definedName>
    <definedName name="razdel_02">'Раздел 2'!$P$20:$P$166</definedName>
    <definedName name="razdel_03">'Раздел 3'!$P$20:$V$22</definedName>
    <definedName name="T_Check">'Spravochnik'!$A$2:$H$371</definedName>
    <definedName name="Verificationcheck">'Spravochnik'!$O$3:$P$4</definedName>
    <definedName name="Year">'Титульный лист'!$AM$21</definedName>
    <definedName name="_xlnm.Print_Titles" localSheetId="1">'Раздел 1'!$18:$20</definedName>
    <definedName name="_xlnm.Print_Titles" localSheetId="2">'Раздел 2'!$18:$20</definedName>
  </definedNames>
  <calcPr fullCalcOnLoad="1"/>
</workbook>
</file>

<file path=xl/comments4.xml><?xml version="1.0" encoding="utf-8"?>
<comments xmlns="http://schemas.openxmlformats.org/spreadsheetml/2006/main">
  <authors>
    <author>Alexander</author>
  </authors>
  <commentList>
    <comment ref="T30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<sst xmlns="http://schemas.openxmlformats.org/spreadsheetml/2006/main" count="734" uniqueCount="593">
  <si>
    <t>Раздел 1 строка 61 графа 07 = Раздел 1 сумма строк 62 + 63 графа 07</t>
  </si>
  <si>
    <t>Раздел 1 строка 61 графа 08 = Раздел 1 сумма строк 62 + 63 графа 08</t>
  </si>
  <si>
    <t>Раздел 1 строка 61 графа 09 = Раздел 1 сумма строк 62 + 63 графа 09</t>
  </si>
  <si>
    <t>Раздел 1 строка 64 графа 03 = Раздел 1 строка 65 графа 03</t>
  </si>
  <si>
    <t>Раздел 1 строка 64 графа 04 = Раздел 1 строка 65 графа 04</t>
  </si>
  <si>
    <t>Раздел 1 строка 64 графа 05 = Раздел 1 строка 65 графа 05</t>
  </si>
  <si>
    <t>Раздел 1 строка 64 графа 06 = Раздел 1 строка 65 графа 06</t>
  </si>
  <si>
    <t>Раздел 1 строка 64 графа 07 = Раздел 1 строка 65 графа 07</t>
  </si>
  <si>
    <t>Раздел 1 строка 64 графа 08 = Раздел 1 строка 65 графа 08</t>
  </si>
  <si>
    <t>Раздел 1 строка 64 графа 09 = Раздел 1 строка 65 графа 09</t>
  </si>
  <si>
    <t>Раздел 1 строка 66 графа 03 = Раздел 1 сумма строк 67 + 68 + 69 +70 + 71 + 72 + 73 + 74 + 75 + 76 + 77 + 78 + 79 + 80 + 81 + 82 + 83 графа 03</t>
  </si>
  <si>
    <t>Раздел 1 строка 66 графа 04 = Раздел 1 сумма строк 67 + 68 + 69 +70 + 71 + 72 + 73 + 74 + 75 + 76 + 77 + 78 + 79 + 80 + 81 + 82 + 83 графа 04</t>
  </si>
  <si>
    <t>Раздел 1 строка 66 графа 05 = Раздел 1 сумма строк 67 + 68 + 69 +70 + 71 + 72 + 73 + 74 + 75 + 76 + 77 + 78 + 79 + 80 + 81 + 82 + 83 графа 05</t>
  </si>
  <si>
    <t>Раздел 1 строка 66 графа 06 = Раздел 1 сумма строк 67 + 68 + 69 +70 + 71 + 72 + 73 + 74 + 75 + 76 + 77 + 78 + 79 + 80 + 81 + 82 + 83 графа 06</t>
  </si>
  <si>
    <t>Раздел 1 строка 66 графа 07 = Раздел 1 сумма строк 67 + 68 + 69 +70 + 71 + 72 + 73 + 74 + 75 + 76 + 77 + 78 + 79 + 80 + 81 + 82 + 83 графа 07</t>
  </si>
  <si>
    <t>Раздел 1 строка 66 графа 08 = Раздел 1 сумма строк 67 + 68 + 69 +70 + 71 + 72 + 73 + 74 + 75 + 76 + 77 + 78 + 79 + 80 + 81 + 82 + 83 графа 08</t>
  </si>
  <si>
    <t>Раздел 1 строка 66 графа 09 = Раздел 1 сумма строк 67 + 68 + 69 +70 + 71 + 72 + 73 + 74 + 75 + 76 + 77 + 78 + 79 + 80 + 81 + 82 + 83 графа 09</t>
  </si>
  <si>
    <t>Раздел 1 строка 84 графа 03 = Раздел 1 сумма строк 85 + 86 графа 03</t>
  </si>
  <si>
    <t>Раздел 1 строка 84 графа 04 = Раздел 1 сумма строк 85 + 86 графа 04</t>
  </si>
  <si>
    <t>Раздел 1 строка 84 графа 05 = Раздел 1 сумма строк 85 + 86 графа 05</t>
  </si>
  <si>
    <t>Раздел 1 строка 84 графа 06 = Раздел 1 сумма строк 85 + 86 графа 06</t>
  </si>
  <si>
    <t>Раздел 1 строка 84 графа 07 = Раздел 1 сумма строк 85 + 86 графа 07</t>
  </si>
  <si>
    <t>Раздел 1 строка 84 графа 08 = Раздел 1 сумма строк 85 + 86 графа 08</t>
  </si>
  <si>
    <t>Раздел 1 строка 84 графа 09 = Раздел 1 сумма строк 85 + 86 графа 09</t>
  </si>
  <si>
    <t>Раздел 1 строка 87 графа 03 = Раздел 1 сумма строк 88 + 89 + 90 + 91 графа 03</t>
  </si>
  <si>
    <t>Раздел 1 строка 87 графа 04 = Раздел 1 сумма строк 88 + 89 + 90 + 91 графа 04</t>
  </si>
  <si>
    <t>Раздел 1 строка 87 графа 05 = Раздел 1 сумма строк 88 + 89 + 90 + 91 графа 05</t>
  </si>
  <si>
    <t>Раздел 1 строка 87 графа 06 = Раздел 1 сумма строк 88 + 89 + 90 + 91 графа 06</t>
  </si>
  <si>
    <t>Раздел 1 строка 87 графа 07 = Раздел 1 сумма строк 88 + 89 + 90 + 91 графа 07</t>
  </si>
  <si>
    <t>Раздел 1 строка 87 графа 08 = Раздел 1 сумма строк 88 + 89 + 90 + 91 графа 08</t>
  </si>
  <si>
    <t>Раздел 1 строка 87 графа 09 = Раздел 1 сумма строк 88 + 89 + 90 + 91 графа 09</t>
  </si>
  <si>
    <t>Раздел 1 строка 92 графа 03 = Раздел 1 сумма строк 93 + 94 + 95 графа 03</t>
  </si>
  <si>
    <t>Раздел 1 строка 92 графа 04 = Раздел 1 сумма строк 93 + 94 + 95 графа 04</t>
  </si>
  <si>
    <t>Раздел 1 строка 92 графа 05 = Раздел 1 сумма строк 93 + 94 + 95 графа 05</t>
  </si>
  <si>
    <t>Раздел 1 строка 92 графа 06 = Раздел 1 сумма строк 93 + 94 + 95 графа 06</t>
  </si>
  <si>
    <t>Раздел 1 строка 92 графа 07 = Раздел 1 сумма строк 93 + 94 + 95 графа 07</t>
  </si>
  <si>
    <t>Раздел 1 строка 92 графа 08 = Раздел 1 сумма строк 93 + 94 + 95 графа 08</t>
  </si>
  <si>
    <t>Раздел 1 строка 92 графа 09 = Раздел 1 сумма строк 93 + 94 + 95 графа 09</t>
  </si>
  <si>
    <t>Раздел 1 строка 96 графа 03 = Раздел 1 строка 97 графа 03</t>
  </si>
  <si>
    <t>Раздел 1 строка 96 графа 04 = Раздел 1 строка 97 графа 04</t>
  </si>
  <si>
    <t>Раздел 1 строка 96 графа 05 = Раздел 1 строка 97 графа 05</t>
  </si>
  <si>
    <t>Раздел 1 строка 96 графа 06 = Раздел 1 строка 97 графа 06</t>
  </si>
  <si>
    <t>Раздел 1 строка 96 графа 07 = Раздел 1 строка 97 графа 07</t>
  </si>
  <si>
    <t>Раздел 1 строка 96 графа 08 = Раздел 1 строка 97 графа 08</t>
  </si>
  <si>
    <t>Раздел 1 строка 96 графа 09 = Раздел 1 строка 97 графа 09</t>
  </si>
  <si>
    <t>Раздел 1 строка 98 графа 03 = Раздел 1 сумма строк 99 + 100 + 101 графа 03</t>
  </si>
  <si>
    <t>Раздел 1 строка 98 графа 04 = Раздел 1 сумма строк 99 + 100 + 101 графа 04</t>
  </si>
  <si>
    <t>Раздел 1 строка 98 графа 05 = Раздел 1 сумма строк 99 + 100 + 101 графа 05</t>
  </si>
  <si>
    <t>Раздел 1 строка 98 графа 06 = Раздел 1 сумма строк 99 + 100 + 101 графа 06</t>
  </si>
  <si>
    <t>Раздел 1 строка 98 графа 07 = Раздел 1 сумма строк 99 + 100 + 101 графа 07</t>
  </si>
  <si>
    <t>Раздел 1 строка 98 графа 08 = Раздел 1 сумма строк 99 + 100 + 101 графа 08</t>
  </si>
  <si>
    <t>Раздел 1 строка 98 графа 09 = Раздел 1 сумма строк 99 + 100 + 101 графа 09</t>
  </si>
  <si>
    <t>Раздел 1 строка 102 графа 03 = Раздел 1 сумма строк 103 + 104 + 105 графа 03</t>
  </si>
  <si>
    <t>Раздел 1 строка 102 графа 04 = Раздел 1 сумма строк 103 + 104 + 105 графа 04</t>
  </si>
  <si>
    <t>Раздел 1 строка 102 графа 05 = Раздел 1 сумма строк 103 + 104 + 105 графа 05</t>
  </si>
  <si>
    <t>Раздел 1 строка 102 графа 06 = Раздел 1 сумма строк 103 + 104 + 105 графа 06</t>
  </si>
  <si>
    <t>Раздел 1 строка 102 графа 07 = Раздел 1 сумма строк 103 + 104 + 105 графа 07</t>
  </si>
  <si>
    <t>Раздел 1 строка 102 графа 08 = Раздел 1 сумма строк 103 + 104 + 105 графа 08</t>
  </si>
  <si>
    <t>Раздел 1 строка 102 графа 09 = Раздел 1 сумма строк 103 + 104 + 105 графа 09</t>
  </si>
  <si>
    <t>Раздел 1 строка 106 графа 03 = Раздел 1 сумма строк 107 + 108 + 109 + 110 + 111 + 112 + 113 + 114 графа 03</t>
  </si>
  <si>
    <t>Раздел 1 строка 106 графа 04 = Раздел 1 сумма строк 107 + 108 + 109 + 110 + 111 + 112 + 113 + 114 графа 04</t>
  </si>
  <si>
    <t>Раздел 1 строка 106 графа 05 = Раздел 1 сумма строк 107 + 108 + 109 + 110 + 111 + 112 + 113 + 114 графа 05</t>
  </si>
  <si>
    <t>Раздел 1 строка 106 графа 06 = Раздел 1 сумма строк 107 + 108 + 109 + 110 + 111 + 112 + 113 + 114 графа 06</t>
  </si>
  <si>
    <t>Раздел 1 строка 106 графа 07 = Раздел 1 сумма строк 107 + 108 + 109 + 110 + 111 + 112 + 113 + 114 графа 07</t>
  </si>
  <si>
    <t>Раздел 1 строка 106 графа 08 = Раздел 1 сумма строк 107 + 108 + 109 + 110 + 111 + 112 + 113 + 114 графа 08</t>
  </si>
  <si>
    <t>Раздел 1 строка 106 графа 09 = Раздел 1 сумма строк 107 + 108 + 109 + 110 + 111 + 112 + 113 + 114 графа 09</t>
  </si>
  <si>
    <t>Раздел 1 строка 115 графа 03 = Раздел 1 сумма строк 116 + 117 + 118 + 119 + 120 + 121 + 122 + 123 + 124 + 125 + 126 + 127 + 128 + 129 + 130 + 131 + 132 + 133 + 134 + 135 графа 03</t>
  </si>
  <si>
    <t>Раздел 1 строка 115 графа 04 = Раздел 1 сумма строк 116 + 117 + 118 + 119 + 120 + 121 + 122 + 123 + 124 + 125 + 126 + 127 + 128 + 129 + 130 + 131 + 132 + 133 + 134 + 135 графа 04</t>
  </si>
  <si>
    <t>Раздел 1 строка 115 графа 05 = Раздел 1 сумма строк 116 + 117 + 118 + 119 + 120 + 121 + 122 + 123 + 124 + 125 + 126 + 127 + 128 + 129 + 130 + 131 + 132 + 133 + 134 + 135 графа 05</t>
  </si>
  <si>
    <t>Раздел 1 строка 115 графа 06 = Раздел 1 сумма строк 116 + 117 + 118 + 119 + 120 + 121 + 122 + 123 + 124 + 125 + 126 + 127 + 128 + 129 + 130 + 131 + 132 + 133 + 134 + 135 графа 06</t>
  </si>
  <si>
    <t>Раздел 1 строка 115 графа 07 = Раздел 1 сумма строк 116 + 117 + 118 + 119 + 120 + 121 + 122 + 123 + 124 + 125 + 126 + 127 + 128 + 129 + 130 + 131 + 132 + 133 + 134 + 135 графа 07</t>
  </si>
  <si>
    <t>Раздел 1 строка 115 графа 08 = Раздел 1 сумма строк 116 + 117 + 118 + 119 + 120 + 121 + 122 + 123 + 124 + 125 + 126 + 127 + 128 + 129 + 130 + 131 + 132 + 133 + 134 + 135 графа 08</t>
  </si>
  <si>
    <t>Раздел 1 строка 115 графа 09 = Раздел 1 сумма строк 116 + 117 + 118 + 119 + 120 + 121 + 122 + 123 + 124 + 125 + 126 + 127 + 128 + 129 + 130 + 131 + 132 + 133 + 134 + 135 графа 09</t>
  </si>
  <si>
    <t>Раздел 1 строка 136 графа 03 = Раздел 1 сумма строк 137 + 138 + 139 + 140 + 141 + 142 + 143 + 144 + 145 + 146 графа 03</t>
  </si>
  <si>
    <t>Раздел 1 строка 136 графа 04 = Раздел 1 сумма строк 137 + 138 + 139 + 140 + 141 + 142 + 143 + 144 + 145 + 146 графа 04</t>
  </si>
  <si>
    <t>Раздел 1 строка 136 графа 05 = Раздел 1 сумма строк 137 + 138 + 139 + 140 + 141 + 142 + 143 + 144 + 145 + 146 графа 05</t>
  </si>
  <si>
    <t>Раздел 1 строка 136 графа 06 = Раздел 1 сумма строк 137 + 138 + 139 + 140 + 141 + 142 + 143 + 144 + 145 + 146 графа 06</t>
  </si>
  <si>
    <t>Раздел 1 строка 136 графа 07 = Раздел 1 сумма строк 137 + 138 + 139 + 140 + 141 + 142 + 143 + 144 + 145 + 146 графа 07</t>
  </si>
  <si>
    <t>Раздел 1 строка 136 графа 08 = Раздел 1 сумма строк 137 + 138 + 139 + 140 + 141 + 142 + 143 + 144 + 145 + 146 графа 08</t>
  </si>
  <si>
    <t>Раздел 1 строка 136 графа 09 = Раздел 1 сумма строк 137 + 138 + 139 + 140 + 141 + 142 + 143 + 144 + 145 + 146 графа 09</t>
  </si>
  <si>
    <t>Раздел 1 строка 02 графа 03 = Раздел 1 сумма строк 03 + 08 + 14 + 17 + 32 + 40 + 42 + 44 + 47 + 56 + 58 + 61 + 64 + 66 + 84 + 87 + 92 + 96 + 98 + 102 + 106 + 115 + 136 + 147 графа 03</t>
  </si>
  <si>
    <t>Раздел 1 строка 02 графа 04 = Раздел 1 сумма строк 03 + 08 + 14 + 17 + 32 + 40 + 42 + 44 + 47 + 56 + 58 + 61 + 64 + 66 + 84 + 87 + 92 + 96 + 98 + 102 + 106 + 115 + 136 + 147 графа 04</t>
  </si>
  <si>
    <t>Раздел 1 строка 02 графа 05 = Раздел 1 сумма строк 03 + 08 + 14 + 17 + 32 + 40 + 42 + 44 + 47 + 56 + 58 + 61 + 64 + 66 + 84 + 87 + 92 + 96 + 98 + 102 + 106 + 115 + 136 + 147 графа 05</t>
  </si>
  <si>
    <t>Раздел 1 строка 02 графа 06 = Раздел 1 сумма строк 03 + 08 + 14 + 17 + 32 + 40 + 42 + 44 + 47 + 56 + 58 + 61 + 64 + 66 + 84 + 87 + 92 + 96 + 98 + 102 + 106 + 115 + 136 + 147 графа 06</t>
  </si>
  <si>
    <t>Раздел 1 строка 02 графа 07 = Раздел 1 сумма строк 03 + 08 + 14 + 17 + 32 + 40 + 42 + 44 + 47 + 56 + 58 + 61 + 64 + 66 + 84 + 87 + 92 + 96 + 98 + 102 + 106 + 115 + 136 + 147 графа 07</t>
  </si>
  <si>
    <t>Раздел 1 строка 02 графа 08 = Раздел 1 сумма строк 03 + 08 + 14 + 17 + 32 + 40 + 42 + 44 + 47 + 56 + 58 + 61 + 64 + 66 + 84 + 87 + 92 + 96 + 98 + 102 + 106 + 115 + 136 + 147 графа 08</t>
  </si>
  <si>
    <t>Раздел 1 строка 02 графа 09 = Раздел 1 сумма строк 03 + 08 + 14 + 17 + 32 + 40 + 42 + 44 + 47 + 56 + 58 + 61 + 64 + 66 + 84 + 87 + 92 + 96 + 98 + 102 + 106 + 115 + 136 + 147 графа 09</t>
  </si>
  <si>
    <t>Раздел 2 строка 02 графа 03 = Раздел 2 сумма строк 03 + 04 + 05 + 06 графа 03</t>
  </si>
  <si>
    <t>Раздел 2 строка 07 графа 03 = Раздел 2 сумма строк 08 + 09 + 10 + 11 + 12 графа 03</t>
  </si>
  <si>
    <t>Раздел 2 строка 13 графа 03 = Раздел 2 сумма строк 14 + 15 графа 03</t>
  </si>
  <si>
    <t>Раздел 2 строка 16 графа 03 = Раздел 2 сумма строк 17 + 18 + 19 + 20 + 21 + 22 + 23 + 24 + 25 + 26 + 27 + 28 + 29 + 30 графа 03</t>
  </si>
  <si>
    <t>Раздел 2 строка 31 графа 03 = Раздел 2 сумма строк 32 + 33 + 34 + 35 + 36 + 37 + 38 графа 03</t>
  </si>
  <si>
    <t>Раздел 2 строка 39 графа 03 = Раздел 2 строка 40 графа 03</t>
  </si>
  <si>
    <t>Раздел 2 строка 41 графа 03 = Раздел 2 строка 42 графа 03</t>
  </si>
  <si>
    <t>Раздел 2 строка 43 графа 03 = Раздел 2 сумма строк 44 + 45 графа 03</t>
  </si>
  <si>
    <t>Раздел 2 строка 46 графа 03 = Раздел 2 сумма строк 47 + 48 + 49 + 50 + 51 + 52 + 53 + 54 графа 03</t>
  </si>
  <si>
    <t>Раздел 2 строка 55 графа 03 = Раздел 2 строка 56 графа 03</t>
  </si>
  <si>
    <t>Раздел 2 строка 57 графа 03 = Раздел 2 сумма строк 58 + 59 графа 03</t>
  </si>
  <si>
    <t>Раздел 2 строка 60 графа 03 = Раздел 2 сумма строк 61 + 62 графа 03</t>
  </si>
  <si>
    <t>Раздел 2 строка 63 графа 03 = Раздел 2 строка 64 графа 03</t>
  </si>
  <si>
    <t>Раздел 2 строка 65 графа 03 = Раздел 2 сумма строк 66 + 67 + 68 + 69 + 70 + 71 + 72 + 73 + 74 + 75 + 76 + 77 + 78 + 79 + 80 + 81 + 82 графа 03</t>
  </si>
  <si>
    <t>Раздел 2 строка 83 графа 03 = Раздел 2 сумма строк 84 + 85 графа 03</t>
  </si>
  <si>
    <t>Раздел 2 строка 86 графа 03 = Раздел 2 сумма строк 87 + 88 + 89 + 90 графа 03</t>
  </si>
  <si>
    <t>Раздел 2 строка 91 графа 03 = Раздел 2 сумма строк 92 + 93 + 94 графа 03</t>
  </si>
  <si>
    <t>Раздел 2 строка 95 графа 03 = Раздел 2 строка 96 графа 03</t>
  </si>
  <si>
    <t>Раздел 2 строка 97 графа 03 = Раздел 2 сумма строк 98 + 99 + 100 графа 03</t>
  </si>
  <si>
    <t>Раздел 2 строка 101 графа 03 = Раздел 2 сумма строк 102 + 103 + 104 графа 03</t>
  </si>
  <si>
    <t>Раздел 2 строка 105 графа 03 = Раздел 2 сумма строк 106 + 107 + 108 + 109 + 110 + 111 + 112 + 113 графа 03</t>
  </si>
  <si>
    <t>Раздел 2 строка 114 графа 03 = Раздел 2 сумма строк 115 + 116 + 117 + 118 + 119 + 120 + 121 + 122 + 123 + 124 + 125 + 126 + 127 + 128 + 129 + 130 + 131 + 132 + 133 + 134 графа 03</t>
  </si>
  <si>
    <t>Раздел 2 строка 135 графа 03 = Раздел 2 сумма строк 136 + 137 + 138 + 139 + 140 + 141 + 142 + 143 + 144 + 145 графа 03</t>
  </si>
  <si>
    <t>Раздел 2 строка 01 графа 03 = Раздел 2 сумма строк 02 + 07 + 13 + 16 +  31 + 39 + 41 + 43 + 46 + 55 + 57 + 60 + 63 + 65 + 83 + 86 + 91 + 95 + 97 + 101 + 105 + 114 + 135 + 146 графа 03</t>
  </si>
  <si>
    <t>Раздел 3 строка 01 графа 03 = Раздел 3 строка 01 сумма граф 04 + 05 + 06 + 07 + 08 + 09</t>
  </si>
  <si>
    <t>Раздел 3 строка 02 графа 03 = Раздел 3 строка 02 сумма граф 04 + 05 + 06 + 07 + 08 + 09</t>
  </si>
  <si>
    <t>Раздел 1 строка 01 графа 03 = Раздел 1 строка 01 сумма граф 04 + 05 + 06 + 07 + 08 + 09</t>
  </si>
  <si>
    <t>Раздел 1 строка 02 графа 03 = Раздел 1 строка 02 сумма граф 04 + 05 + 06 + 07 + 08 + 09</t>
  </si>
  <si>
    <t>Раздел 1 строка 03 графа 03 = Раздел 1 строка 03 сумма граф 04 + 05 + 06 + 07 + 08 + 09</t>
  </si>
  <si>
    <t>Раздел 1 строка 04 графа 03 = Раздел 1 строка 04 сумма граф 04 + 05 + 06 + 07 + 08 + 09</t>
  </si>
  <si>
    <t>Раздел 1 строка 05 графа 03 = Раздел 1 строка 05 сумма граф 04 + 05 + 06 + 07 + 08 + 09</t>
  </si>
  <si>
    <t>Раздел 1 строка 06 графа 03 = Раздел 1 строка 06 сумма граф 04 + 05 + 06 + 07 + 08 + 09</t>
  </si>
  <si>
    <t>Раздел 1 строка 07 графа 03 = Раздел 1 строка 07 сумма граф 04 + 05 + 06 + 07 + 08 + 09</t>
  </si>
  <si>
    <t>Раздел 1 строка 08 графа 03 = Раздел 1 строка 08 сумма граф 04 + 05 + 06 + 07 + 08 + 09</t>
  </si>
  <si>
    <t>Раздел 1 строка 09 графа 03 = Раздел 1 строка 09 сумма граф 04 + 05 + 06 + 07 + 08 + 09</t>
  </si>
  <si>
    <t>Раздел 1 строка 10 графа 03 = Раздел 1 строка 10 сумма граф 04 + 05 + 06 + 07 + 08 + 09</t>
  </si>
  <si>
    <t>Раздел 1 строка 11 графа 03 = Раздел 1 строка 11 сумма граф 04 + 05 + 06 + 07 + 08 + 09</t>
  </si>
  <si>
    <t>Раздел 1 строка 12 графа 03 = Раздел 1 строка 12 сумма граф 04 + 05 + 06 + 07 + 08 + 09</t>
  </si>
  <si>
    <t>Раздел 1 строка 13 графа 03 = Раздел 1 строка 13 сумма граф 04 + 05 + 06 + 07 + 08 + 09</t>
  </si>
  <si>
    <t>Раздел 1 строка 14 графа 03 = Раздел 1 строка 14 сумма граф 04 + 05 + 06 + 07 + 08 + 09</t>
  </si>
  <si>
    <t>Раздел 1 строка 15 графа 03 = Раздел 1 строка 15 сумма граф 04 + 05 + 06 + 07 + 08 + 09</t>
  </si>
  <si>
    <t>Раздел 1 строка 16 графа 03 = Раздел 1 строка 16 сумма граф 04 + 05 + 06 + 07 + 08 + 09</t>
  </si>
  <si>
    <t>Раздел 1 строка 17 графа 03 = Раздел 1 строка 17 сумма граф 04 + 05 + 06 + 07 + 08 + 09</t>
  </si>
  <si>
    <t>Раздел 1 строка 18 графа 03 = Раздел 1 строка 18 сумма граф 04 + 05 + 06 + 07 + 08 + 09</t>
  </si>
  <si>
    <t>Раздел 1 строка 19 графа 03 = Раздел 1 строка 19 сумма граф 04 + 05 + 06 + 07 + 08 + 09</t>
  </si>
  <si>
    <t>Раздел 1 строка 20 графа 03 = Раздел 1 строка 20 сумма граф 04 + 05 + 06 + 07 + 08 + 09</t>
  </si>
  <si>
    <t>Раздел 1 строка 21 графа 03 = Раздел 1 строка 21 сумма граф 04 + 05 + 06 + 07 + 08 + 09</t>
  </si>
  <si>
    <t>Раздел 1 строка 22 графа 03 = Раздел 1 строка 22 сумма граф 04 + 05 + 06 + 07 + 08 + 09</t>
  </si>
  <si>
    <t>Раздел 1 строка 23 графа 03 = Раздел 1 строка 23 сумма граф 04 + 05 + 06 + 07 + 08 + 09</t>
  </si>
  <si>
    <t>Раздел 1 строка 24 графа 03 = Раздел 1 строка 24 сумма граф 04 + 05 + 06 + 07 + 08 + 09</t>
  </si>
  <si>
    <t>Раздел 1 строка 25 графа 03 = Раздел 1 строка 25 сумма граф 04 + 05 + 06 + 07 + 08 + 09</t>
  </si>
  <si>
    <t>Раздел 1 строка 26 графа 03 = Раздел 1 строка 26 сумма граф 04 + 05 + 06 + 07 + 08 + 09</t>
  </si>
  <si>
    <t>Раздел 1 строка 27 графа 03 = Раздел 1 строка 27 сумма граф 04 + 05 + 06 + 07 + 08 + 09</t>
  </si>
  <si>
    <t>Раздел 1 строка 28 графа 03 = Раздел 1 строка 28 сумма граф 04 + 05 + 06 + 07 + 08 + 09</t>
  </si>
  <si>
    <t>Раздел 1 строка 29 графа 03 = Раздел 1 строка 29 сумма граф 04 + 05 + 06 + 07 + 08 + 09</t>
  </si>
  <si>
    <t>Раздел 1 строка 30 графа 03 = Раздел 1 строка 30 сумма граф 04 + 05 + 06 + 07 + 08 + 09</t>
  </si>
  <si>
    <t>Раздел 1 строка 31 графа 03 = Раздел 1 строка 31 сумма граф 04 + 05 + 06 + 07 + 08 + 09</t>
  </si>
  <si>
    <t>Раздел 1 строка 32 графа 03 = Раздел 1 строка 32 сумма граф 04 + 05 + 06 + 07 + 08 + 09</t>
  </si>
  <si>
    <t>Раздел 1 строка 33 графа 03 = Раздел 1 строка 33 сумма граф 04 + 05 + 06 + 07 + 08 + 09</t>
  </si>
  <si>
    <t>Раздел 1 строка 34 графа 03 = Раздел 1 строка 34 сумма граф 04 + 05 + 06 + 07 + 08 + 09</t>
  </si>
  <si>
    <t>Раздел 1 строка 35 графа 03 = Раздел 1 строка 35 сумма граф 04 + 05 + 06 + 07 + 08 + 09</t>
  </si>
  <si>
    <t>Раздел 1 строка 36 графа 03 = Раздел 1 строка 36 сумма граф 04 + 05 + 06 + 07 + 08 + 09</t>
  </si>
  <si>
    <t>Раздел 1 строка 37 графа 03 = Раздел 1 строка 37 сумма граф 04 + 05 + 06 + 07 + 08 + 09</t>
  </si>
  <si>
    <t>Раздел 1 строка 38 графа 03 = Раздел 1 строка 38 сумма граф 04 + 05 + 06 + 07 + 08 + 09</t>
  </si>
  <si>
    <t>Раздел 1 строка 39 графа 03 = Раздел 1 строка 39 сумма граф 04 + 05 + 06 + 07 + 08 + 09</t>
  </si>
  <si>
    <t>Раздел 1 строка 40 графа 03 = Раздел 1 строка 40 сумма граф 04 + 05 + 06 + 07 + 08 + 09</t>
  </si>
  <si>
    <t>Раздел 1 строка 41 графа 03 = Раздел 1 строка 41 сумма граф 04 + 05 + 06 + 07 + 08 + 09</t>
  </si>
  <si>
    <t>Раздел 1 строка 42 графа 03 = Раздел 1 строка 42 сумма граф 04 + 05 + 06 + 07 + 08 + 09</t>
  </si>
  <si>
    <t>Раздел 1 строка 43 графа 03 = Раздел 1 строка 43 сумма граф 04 + 05 + 06 + 07 + 08 + 09</t>
  </si>
  <si>
    <t>Раздел 1 строка 44 графа 03 = Раздел 1 строка 44 сумма граф 04 + 05 + 06 + 07 + 08 + 09</t>
  </si>
  <si>
    <t>Раздел 1 строка 45 графа 03 = Раздел 1 строка 45 сумма граф 04 + 05 + 06 + 07 + 08 + 09</t>
  </si>
  <si>
    <t>Раздел 1 строка 46 графа 03 = Раздел 1 строка 46 сумма граф 04 + 05 + 06 + 07 + 08 + 09</t>
  </si>
  <si>
    <t>Раздел 1 строка 47 графа 03 = Раздел 1 строка 47 сумма граф 04 + 05 + 06 + 07 + 08 + 09</t>
  </si>
  <si>
    <t>Раздел 1 строка 48 графа 03 = Раздел 1 строка 48 сумма граф 04 + 05 + 06 + 07 + 08 + 09</t>
  </si>
  <si>
    <t>Раздел 1 строка 49 графа 03 = Раздел 1 строка 49 сумма граф 04 + 05 + 06 + 07 + 08 + 09</t>
  </si>
  <si>
    <t>Раздел 1 строка 50 графа 03 = Раздел 1 строка 50 сумма граф 04 + 05 + 06 + 07 + 08 + 09</t>
  </si>
  <si>
    <t>Раздел 1 строка 51 графа 03 = Раздел 1 строка 51 сумма граф 04 + 05 + 06 + 07 + 08 + 09</t>
  </si>
  <si>
    <t>Раздел 1 строка 52 графа 03 = Раздел 1 строка 52 сумма граф 04 + 05 + 06 + 07 + 08 + 09</t>
  </si>
  <si>
    <t>Раздел 1 строка 53 графа 03 = Раздел 1 строка 53 сумма граф 04 + 05 + 06 + 07 + 08 + 09</t>
  </si>
  <si>
    <t>Раздел 1 строка 54 графа 03 = Раздел 1 строка 54 сумма граф 04 + 05 + 06 + 07 + 08 + 09</t>
  </si>
  <si>
    <t>Раздел 1 строка 55 графа 03 = Раздел 1 строка 55 сумма граф 04 + 05 + 06 + 07 + 08 + 09</t>
  </si>
  <si>
    <t>Раздел 1 строка 56 графа 03 = Раздел 1 строка 56 сумма граф 04 + 05 + 06 + 07 + 08 + 09</t>
  </si>
  <si>
    <t>Раздел 1 строка 57 графа 03 = Раздел 1 строка 57 сумма граф 04 + 05 + 06 + 07 + 08 + 09</t>
  </si>
  <si>
    <t>Раздел 1 строка 58 графа 03 = Раздел 1 строка 58 сумма граф 04 + 05 + 06 + 07 + 08 + 09</t>
  </si>
  <si>
    <t>Раздел 1 строка 59 графа 03 = Раздел 1 строка 59 сумма граф 04 + 05 + 06 + 07 + 08 + 09</t>
  </si>
  <si>
    <t>Раздел 1 строка 60 графа 03 = Раздел 1 строка 60 сумма граф 04 + 05 + 06 + 07 + 08 + 09</t>
  </si>
  <si>
    <t>Раздел 1 строка 61 графа 03 = Раздел 1 строка 61 сумма граф 04 + 05 + 06 + 07 + 08 + 09</t>
  </si>
  <si>
    <t>Раздел 1 строка 62 графа 03 = Раздел 1 строка 62 сумма граф 04 + 05 + 06 + 07 + 08 + 09</t>
  </si>
  <si>
    <t>Раздел 1 строка 63 графа 03 = Раздел 1 строка 63 сумма граф 04 + 05 + 06 + 07 + 08 + 09</t>
  </si>
  <si>
    <t>Раздел 1 строка 64 графа 03 = Раздел 1 строка 64 сумма граф 04 + 05 + 06 + 07 + 08 + 09</t>
  </si>
  <si>
    <t>Раздел 1 строка 65 графа 03 = Раздел 1 строка 65 сумма граф 04 + 05 + 06 + 07 + 08 + 09</t>
  </si>
  <si>
    <t>Раздел 1 строка 66 графа 03 = Раздел 1 строка 66 сумма граф 04 + 05 + 06 + 07 + 08 + 09</t>
  </si>
  <si>
    <t>Раздел 1 строка 67 графа 03 = Раздел 1 строка 67 сумма граф 04 + 05 + 06 + 07 + 08 + 09</t>
  </si>
  <si>
    <t>Раздел 1 строка 68 графа 03 = Раздел 1 строка 68 сумма граф 04 + 05 + 06 + 07 + 08 + 09</t>
  </si>
  <si>
    <t>Раздел 1 строка 69 графа 03 = Раздел 1 строка 69 сумма граф 04 + 05 + 06 + 07 + 08 + 09</t>
  </si>
  <si>
    <t>Раздел 1 строка 70 графа 03 = Раздел 1 строка 70 сумма граф 04 + 05 + 06 + 07 + 08 + 09</t>
  </si>
  <si>
    <t>Раздел 1 строка 71 графа 03 = Раздел 1 строка 71 сумма граф 04 + 05 + 06 + 07 + 08 + 09</t>
  </si>
  <si>
    <t>Раздел 1 строка 72 графа 03 = Раздел 1 строка 72 сумма граф 04 + 05 + 06 + 07 + 08 + 09</t>
  </si>
  <si>
    <t>Раздел 1 строка 73 графа 03 = Раздел 1 строка 73 сумма граф 04 + 05 + 06 + 07 + 08 + 09</t>
  </si>
  <si>
    <t>Раздел 1 строка 74 графа 03 = Раздел 1 строка 74 сумма граф 04 + 05 + 06 + 07 + 08 + 09</t>
  </si>
  <si>
    <t>Раздел 1 строка 75 графа 03 = Раздел 1 строка 75 сумма граф 04 + 05 + 06 + 07 + 08 + 09</t>
  </si>
  <si>
    <t>Раздел 1 строка 76 графа 03 = Раздел 1 строка 76 сумма граф 04 + 05 + 06 + 07 + 08 + 09</t>
  </si>
  <si>
    <t>Раздел 1 строка 77 графа 03 = Раздел 1 строка 77 сумма граф 04 + 05 + 06 + 07 + 08 + 09</t>
  </si>
  <si>
    <t>Раздел 1. Допрофессиональная и профессиональная подготовка обучающихся 8-11 (12) классов на 1 октября 2013 г.</t>
  </si>
  <si>
    <t>Раздел 3. Сведения о численности инвалидов, детей-инвалидов и обучающихся с ОВЗ* (на 1 октября 2013 г.)</t>
  </si>
  <si>
    <t>Раздел 1 строка 78 графа 03 = Раздел 1 строка 78 сумма граф 04 + 05 + 06 + 07 + 08 + 09</t>
  </si>
  <si>
    <t>Раздел 1 строка 79 графа 03 = Раздел 1 строка 79 сумма граф 04 + 05 + 06 + 07 + 08 + 09</t>
  </si>
  <si>
    <t>Раздел 1 строка 80 графа 03 = Раздел 1 строка 80 сумма граф 04 + 05 + 06 + 07 + 08 + 09</t>
  </si>
  <si>
    <t>Раздел 1 строка 81 графа 03 = Раздел 1 строка 81 сумма граф 04 + 05 + 06 + 07 + 08 + 09</t>
  </si>
  <si>
    <t>Раздел 1 строка 82 графа 03 = Раздел 1 строка 82 сумма граф 04 + 05 + 06 + 07 + 08 + 09</t>
  </si>
  <si>
    <t>Раздел 1 строка 83 графа 03 = Раздел 1 строка 83 сумма граф 04 + 05 + 06 + 07 + 08 + 09</t>
  </si>
  <si>
    <t>Раздел 1 строка 84 графа 03 = Раздел 1 строка 84 сумма граф 04 + 05 + 06 + 07 + 08 + 09</t>
  </si>
  <si>
    <t>Раздел 1 строка 85 графа 03 = Раздел 1 строка 85 сумма граф 04 + 05 + 06 + 07 + 08 + 09</t>
  </si>
  <si>
    <t>Раздел 1 строка 86 графа 03 = Раздел 1 строка 86 сумма граф 04 + 05 + 06 + 07 + 08 + 09</t>
  </si>
  <si>
    <t>Раздел 1 строка 87 графа 03 = Раздел 1 строка 87 сумма граф 04 + 05 + 06 + 07 + 08 + 09</t>
  </si>
  <si>
    <t>Раздел 1 строка 88 графа 03 = Раздел 1 строка 88 сумма граф 04 + 05 + 06 + 07 + 08 + 09</t>
  </si>
  <si>
    <t>Раздел 1 строка 89 графа 03 = Раздел 1 строка 89 сумма граф 04 + 05 + 06 + 07 + 08 + 09</t>
  </si>
  <si>
    <t>Раздел 1 строка 90 графа 03 = Раздел 1 строка 90 сумма граф 04 + 05 + 06 + 07 + 08 + 09</t>
  </si>
  <si>
    <t>Раздел 1 строка 91 графа 03 = Раздел 1 строка 91 сумма граф 04 + 05 + 06 + 07 + 08 + 09</t>
  </si>
  <si>
    <t>Раздел 1 строка 92 графа 03 = Раздел 1 строка 92 сумма граф 04 + 05 + 06 + 07 + 08 + 09</t>
  </si>
  <si>
    <t>Раздел 1 строка 93 графа 03 = Раздел 1 строка 93 сумма граф 04 + 05 + 06 + 07 + 08 + 09</t>
  </si>
  <si>
    <t>Раздел 1 строка 94 графа 03 = Раздел 1 строка 94 сумма граф 04 + 05 + 06 + 07 + 08 + 09</t>
  </si>
  <si>
    <t>Раздел 1 строка 95 графа 03 = Раздел 1 строка 95 сумма граф 04 + 05 + 06 + 07 + 08 + 09</t>
  </si>
  <si>
    <t>Раздел 1 строка 96 графа 03 = Раздел 1 строка 96 сумма граф 04 + 05 + 06 + 07 + 08 + 09</t>
  </si>
  <si>
    <t>Раздел 1 строка 97 графа 03 = Раздел 1 строка 97 сумма граф 04 + 05 + 06 + 07 + 08 + 09</t>
  </si>
  <si>
    <t>Раздел 1 строка 98 графа 03 = Раздел 1 строка 98 сумма граф 04 + 05 + 06 + 07 + 08 + 09</t>
  </si>
  <si>
    <t>Раздел 1 строка 99 графа 03 = Раздел 1 строка 99 сумма граф 04 + 05 + 06 + 07 + 08 + 09</t>
  </si>
  <si>
    <t>Раздел 1 строка 100 графа 03 = Раздел 1 строка 100 сумма граф 04 + 05 + 06 + 07 + 08 + 09</t>
  </si>
  <si>
    <t>Раздел 1 строка 101 графа 03 = Раздел 1 строка 101 сумма граф 04 + 05 + 06 + 07 + 08 + 09</t>
  </si>
  <si>
    <t>Раздел 1 строка 102 графа 03 = Раздел 1 строка 102 сумма граф 04 + 05 + 06 + 07 + 08 + 09</t>
  </si>
  <si>
    <t>Раздел 1 строка 103 графа 03 = Раздел 1 строка 103 сумма граф 04 + 05 + 06 + 07 + 08 + 09</t>
  </si>
  <si>
    <t>Раздел 1 строка 104 графа 03 = Раздел 1 строка 104 сумма граф 04 + 05 + 06 + 07 + 08 + 09</t>
  </si>
  <si>
    <t>Раздел 1 строка 105 графа 03 = Раздел 1 строка 105 сумма граф 04 + 05 + 06 + 07 + 08 + 09</t>
  </si>
  <si>
    <t>Раздел 1 строка 106 графа 03 = Раздел 1 строка 106 сумма граф 04 + 05 + 06 + 07 + 08 + 09</t>
  </si>
  <si>
    <t>Раздел 1 строка 107 графа 03 = Раздел 1 строка 107 сумма граф 04 + 05 + 06 + 07 + 08 + 09</t>
  </si>
  <si>
    <t>Раздел 1 строка 108 графа 03 = Раздел 1 строка 108 сумма граф 04 + 05 + 06 + 07 + 08 + 09</t>
  </si>
  <si>
    <t>Раздел 1 строка 109 графа 03 = Раздел 1 строка 109 сумма граф 04 + 05 + 06 + 07 + 08 + 09</t>
  </si>
  <si>
    <t>Раздел 1 строка 110 графа 03 = Раздел 1 строка 110 сумма граф 04 + 05 + 06 + 07 + 08 + 09</t>
  </si>
  <si>
    <t>Раздел 1 строка 111 графа 03 = Раздел 1 строка 111 сумма граф 04 + 05 + 06 + 07 + 08 + 09</t>
  </si>
  <si>
    <t>Раздел 1 строка 112 графа 03 = Раздел 1 строка 112 сумма граф 04 + 05 + 06 + 07 + 08 + 09</t>
  </si>
  <si>
    <t>Раздел 1 строка 113 графа 03 = Раздел 1 строка 113 сумма граф 04 + 05 + 06 + 07 + 08 + 09</t>
  </si>
  <si>
    <t>Раздел 1 строка 114 графа 03 = Раздел 1 строка 114 сумма граф 04 + 05 + 06 + 07 + 08 + 09</t>
  </si>
  <si>
    <t>Раздел 1 строка 115 графа 03 = Раздел 1 строка 115 сумма граф 04 + 05 + 06 + 07 + 08 + 09</t>
  </si>
  <si>
    <t>Раздел 1 строка 116 графа 03 = Раздел 1 строка 116 сумма граф 04 + 05 + 06 + 07 + 08 + 09</t>
  </si>
  <si>
    <t>Раздел 1 строка 117 графа 03 = Раздел 1 строка 117 сумма граф 04 + 05 + 06 + 07 + 08 + 09</t>
  </si>
  <si>
    <t>Раздел 1 строка 118 графа 03 = Раздел 1 строка 118 сумма граф 04 + 05 + 06 + 07 + 08 + 09</t>
  </si>
  <si>
    <t>Раздел 1 строка 119 графа 03 = Раздел 1 строка 119 сумма граф 04 + 05 + 06 + 07 + 08 + 09</t>
  </si>
  <si>
    <t>Раздел 1 строка 120 графа 03 = Раздел 1 строка 120 сумма граф 04 + 05 + 06 + 07 + 08 + 09</t>
  </si>
  <si>
    <t>Раздел 1 строка 121 графа 03 = Раздел 1 строка 121 сумма граф 04 + 05 + 06 + 07 + 08 + 09</t>
  </si>
  <si>
    <t>Раздел 1 строка 122 графа 03 = Раздел 1 строка 122 сумма граф 04 + 05 + 06 + 07 + 08 + 09</t>
  </si>
  <si>
    <t>Раздел 1 строка 123 графа 03 = Раздел 1 строка 123 сумма граф 04 + 05 + 06 + 07 + 08 + 09</t>
  </si>
  <si>
    <t>Раздел 1 строка 124 графа 03 = Раздел 1 строка 124 сумма граф 04 + 05 + 06 + 07 + 08 + 09</t>
  </si>
  <si>
    <t>Раздел 1 строка 125 графа 03 = Раздел 1 строка 125 сумма граф 04 + 05 + 06 + 07 + 08 + 09</t>
  </si>
  <si>
    <t>Раздел 1 строка 126 графа 03 = Раздел 1 строка 126 сумма граф 04 + 05 + 06 + 07 + 08 + 09</t>
  </si>
  <si>
    <t>Раздел 1 строка 127 графа 03 = Раздел 1 строка 127 сумма граф 04 + 05 + 06 + 07 + 08 + 09</t>
  </si>
  <si>
    <t>Раздел 1 строка 128 графа 03 = Раздел 1 строка 128 сумма граф 04 + 05 + 06 + 07 + 08 + 09</t>
  </si>
  <si>
    <t>Раздел 1 строка 129 графа 03 = Раздел 1 строка 129 сумма граф 04 + 05 + 06 + 07 + 08 + 09</t>
  </si>
  <si>
    <t>Раздел 1 строка 130 графа 03 = Раздел 1 строка 130 сумма граф 04 + 05 + 06 + 07 + 08 + 09</t>
  </si>
  <si>
    <t>Раздел 1 строка 131 графа 03 = Раздел 1 строка 131 сумма граф 04 + 05 + 06 + 07 + 08 + 09</t>
  </si>
  <si>
    <t>Раздел 1 строка 132 графа 03 = Раздел 1 строка 132 сумма граф 04 + 05 + 06 + 07 + 08 + 09</t>
  </si>
  <si>
    <t>Раздел 1 строка 133 графа 03 = Раздел 1 строка 133 сумма граф 04 + 05 + 06 + 07 + 08 + 09</t>
  </si>
  <si>
    <t>Раздел 1 строка 134 графа 03 = Раздел 1 строка 134 сумма граф 04 + 05 + 06 + 07 + 08 + 09</t>
  </si>
  <si>
    <t>Раздел 1 строка 135 графа 03 = Раздел 1 строка 135 сумма граф 04 + 05 + 06 + 07 + 08 + 09</t>
  </si>
  <si>
    <t>Раздел 1 строка 136 графа 03 = Раздел 1 строка 136 сумма граф 04 + 05 + 06 + 07 + 08 + 09</t>
  </si>
  <si>
    <t>Раздел 1 строка 137 графа 03 = Раздел 1 строка 137 сумма граф 04 + 05 + 06 + 07 + 08 + 09</t>
  </si>
  <si>
    <t>Раздел 1 строка 138 графа 03 = Раздел 1 строка 138 сумма граф 04 + 05 + 06 + 07 + 08 + 09</t>
  </si>
  <si>
    <t>Раздел 1 строка 139 графа 03 = Раздел 1 строка 139 сумма граф 04 + 05 + 06 + 07 + 08 + 09</t>
  </si>
  <si>
    <t>Раздел 1 строка 140 графа 03 = Раздел 1 строка 140 сумма граф 04 + 05 + 06 + 07 + 08 + 09</t>
  </si>
  <si>
    <t>Раздел 1 строка 141 графа 03 = Раздел 1 строка 141 сумма граф 04 + 05 + 06 + 07 + 08 + 09</t>
  </si>
  <si>
    <t>Раздел 1 строка 142 графа 03 = Раздел 1 строка 142 сумма граф 04 + 05 + 06 + 07 + 08 + 09</t>
  </si>
  <si>
    <t>Раздел 1 строка 143 графа 03 = Раздел 1 строка 143 сумма граф 04 + 05 + 06 + 07 + 08 + 09</t>
  </si>
  <si>
    <t>Раздел 1 строка 144 графа 03 = Раздел 1 строка 144 сумма граф 04 + 05 + 06 + 07 + 08 + 09</t>
  </si>
  <si>
    <t>Раздел 1 строка 145 графа 03 = Раздел 1 строка 145 сумма граф 04 + 05 + 06 + 07 + 08 + 09</t>
  </si>
  <si>
    <t>Раздел 1 строка 146 графа 03 = Раздел 1 строка 146 сумма граф 04 + 05 + 06 + 07 + 08 + 09</t>
  </si>
  <si>
    <t>Раздел 1 строка 147 графа 03 = Раздел 1 строка 147 сумма граф 04 + 05 + 06 + 07 + 08 + 09</t>
  </si>
  <si>
    <t>Раздел 1 строка 03 графа 03 = Раздел 1 сумма строк 04 + 05 + 06 + 07 графа 03</t>
  </si>
  <si>
    <t>Раздел 1 строка 03 графа 04 = Раздел 1 сумма строк 04 + 05 + 06 + 07 графа 04</t>
  </si>
  <si>
    <t>Раздел 1 строка 03 графа 05 = Раздел 1 сумма строк 04 + 05 + 06 + 07 графа 05</t>
  </si>
  <si>
    <t>Раздел 1 строка 03 графа 06 = Раздел 1 сумма строк 04 + 05 + 06 + 07 графа 06</t>
  </si>
  <si>
    <t>Раздел 1 строка 03 графа 07 = Раздел 1 сумма строк 04 + 05 + 06 + 07 графа 07</t>
  </si>
  <si>
    <t>Раздел 1 строка 03 графа 08 = Раздел 1 сумма строк 04 + 05 + 06 + 07 графа 08</t>
  </si>
  <si>
    <t>Раздел 1 строка 03 графа 09 = Раздел 1 сумма строк 04 + 05 + 06 + 07 графа 09</t>
  </si>
  <si>
    <t>Раздел 1 строка 08 графа 03 = Раздел 1 сумма строк 09 + 10 + 11 + 12 + 13 графа 03</t>
  </si>
  <si>
    <t>Раздел 1 строка 08 графа 04 = Раздел 1 сумма строк 09 + 10 + 11 + 12 + 13 графа 04</t>
  </si>
  <si>
    <t>Раздел 1 строка 08 графа 05 = Раздел 1 сумма строк 09 + 10 + 11 + 12 + 13 графа 05</t>
  </si>
  <si>
    <t>Раздел 1 строка 08 графа 06 = Раздел 1 сумма строк 09 + 10 + 11 + 12 + 13 графа 06</t>
  </si>
  <si>
    <t>Раздел 1 строка 08 графа 07 = Раздел 1 сумма строк 09 + 10 + 11 + 12 + 13 графа 07</t>
  </si>
  <si>
    <t>Раздел 1 строка 08 графа 08 = Раздел 1 сумма строк 09 + 10 + 11 + 12 + 13 графа 08</t>
  </si>
  <si>
    <t>Раздел 1 строка 08 графа 09 = Раздел 1 сумма строк 09 + 10 + 11 + 12 + 13 графа 09</t>
  </si>
  <si>
    <t>Раздел 1 строка 14 графа 03 = Раздел 1 сумма строк 15 + 16 графа 03</t>
  </si>
  <si>
    <t>Раздел 1 строка 14 графа 04 = Раздел 1 сумма строк 15 + 16 графа 04</t>
  </si>
  <si>
    <t>Раздел 1 строка 14 графа 05 = Раздел 1 сумма строк 15 + 16 графа 05</t>
  </si>
  <si>
    <t>Раздел 1 строка 14 графа 06 = Раздел 1 сумма строк 15 + 16 графа 06</t>
  </si>
  <si>
    <t>Раздел 1 строка 14 графа 07 = Раздел 1 сумма строк 15 + 16 графа 07</t>
  </si>
  <si>
    <t>Раздел 1 строка 14 графа 08 = Раздел 1 сумма строк 15 + 16 графа 08</t>
  </si>
  <si>
    <t>Раздел 1 строка 14 графа 09 = Раздел 1 сумма строк 15 + 16 графа 09</t>
  </si>
  <si>
    <t>Раздел 1 строка 17 графа 03 = Раздел 1 сумма строк 18 + 19 + 20 + 21 + 22 + 23 + 24 + 25 + 26 + 27 + 28 + 29 + 30 + 31 графа 03</t>
  </si>
  <si>
    <t>Раздел 1 строка 17 графа 04 = Раздел 1 сумма строк 18 + 19 + 20 + 21 + 22 + 23 + 24 + 25 + 26 + 27 + 28 + 29 + 30 + 31 графа 04</t>
  </si>
  <si>
    <t>Раздел 1 строка 17 графа 05 = Раздел 1 сумма строк 18 + 19 + 20 + 21 + 22 + 23 + 24 + 25 + 26 + 27 + 28 + 29 + 30 + 31 графа 05</t>
  </si>
  <si>
    <t>Раздел 1 строка 17 графа 06 = Раздел 1 сумма строк 18 + 19 + 20 + 21 + 22 + 23 + 24 + 25 + 26 + 27 + 28 + 29 + 30 + 31 графа 06</t>
  </si>
  <si>
    <t>Раздел 1 строка 17 графа 07 = Раздел 1 сумма строк 18 + 19 + 20 + 21 + 22 + 23 + 24 + 25 + 26 + 27 + 28 + 29 + 30 + 31 графа 07</t>
  </si>
  <si>
    <t>Раздел 1 строка 17 графа 08 = Раздел 1 сумма строк 18 + 19 + 20 + 21 + 22 + 23 + 24 + 25 + 26 + 27 + 28 + 29 + 30 + 31 графа 08</t>
  </si>
  <si>
    <t>Раздел 1 строка 17 графа 09 = Раздел 1 сумма строк 18 + 19 + 20 + 21 + 22 + 23 + 24 + 25 + 26 + 27 + 28 + 29 + 30 + 31 графа 09</t>
  </si>
  <si>
    <t>Наименование</t>
  </si>
  <si>
    <t>в том числе</t>
  </si>
  <si>
    <t>Лаборант химического анализа</t>
  </si>
  <si>
    <t xml:space="preserve">Оператор электронно-вычислительных и вычислительных машин </t>
  </si>
  <si>
    <t xml:space="preserve">Радиомеханик по обслуживанию и ремонту радиотелевизионной аппаратуры </t>
  </si>
  <si>
    <t>Радиомеханик по ремонту радиоэлектронного оборудования</t>
  </si>
  <si>
    <t xml:space="preserve">Зуборезчик </t>
  </si>
  <si>
    <t xml:space="preserve">Оператор станков с числовым программным управлением </t>
  </si>
  <si>
    <t xml:space="preserve">Сверловщик </t>
  </si>
  <si>
    <t xml:space="preserve">Токарь </t>
  </si>
  <si>
    <t xml:space="preserve">Фрезеровщик </t>
  </si>
  <si>
    <t>Жестянщик</t>
  </si>
  <si>
    <t>Слесарь механосборочных работ</t>
  </si>
  <si>
    <t>Каменщик</t>
  </si>
  <si>
    <t>Маляр</t>
  </si>
  <si>
    <t>Монтажник санитарно-технических систем и оборудования</t>
  </si>
  <si>
    <t>Облицовщик-мозаичник</t>
  </si>
  <si>
    <t>Облицовщик-плиточник</t>
  </si>
  <si>
    <t>Паркетчик</t>
  </si>
  <si>
    <t>Печник</t>
  </si>
  <si>
    <t>Плотник</t>
  </si>
  <si>
    <t>Слесарь по ремонту дорожно-строительных машин и тракторов</t>
  </si>
  <si>
    <t>Слесарь-сантехник</t>
  </si>
  <si>
    <t>Стекольщик</t>
  </si>
  <si>
    <t>Столяр строительный</t>
  </si>
  <si>
    <t>Штукатур</t>
  </si>
  <si>
    <t>Электромонтажник по освещению и осветительным сетям</t>
  </si>
  <si>
    <t>Вышивальщица</t>
  </si>
  <si>
    <t>Кружевница</t>
  </si>
  <si>
    <t>Модистка головных уборов</t>
  </si>
  <si>
    <t>Оператор швейного оборудования</t>
  </si>
  <si>
    <t>Портной</t>
  </si>
  <si>
    <t>Цветочница</t>
  </si>
  <si>
    <t>Швея</t>
  </si>
  <si>
    <t>Кожгалантерейное производство</t>
  </si>
  <si>
    <t>Пошивщик кожгалантерейных изделий</t>
  </si>
  <si>
    <t>Трикотажное производство</t>
  </si>
  <si>
    <t>Вязальщица трикотажных изделий, полотна</t>
  </si>
  <si>
    <t>Сборщик обуви</t>
  </si>
  <si>
    <t>Обувщик по ремонту обуви</t>
  </si>
  <si>
    <t>Бондарь</t>
  </si>
  <si>
    <t>Обойщик мебели</t>
  </si>
  <si>
    <t>Отделочник изделий  из древесины</t>
  </si>
  <si>
    <t>Сборщик изделий из древесины</t>
  </si>
  <si>
    <t>Сортировщик материалов и изделий из древесины</t>
  </si>
  <si>
    <t>Сортировщик шпона и фанеры</t>
  </si>
  <si>
    <t>Станочник деревообрабатывающих станков</t>
  </si>
  <si>
    <t>Столяр</t>
  </si>
  <si>
    <t>Производство часов и камней</t>
  </si>
  <si>
    <t>Сборщик часов</t>
  </si>
  <si>
    <t>Монтажник  радиоэлектронной аппаратуры и приборов</t>
  </si>
  <si>
    <t>Слесарь-сборщик  радиоэлектронной аппаратуры и приборов</t>
  </si>
  <si>
    <t>Сборщик электрических машин и аппаратов</t>
  </si>
  <si>
    <t>Сборщик электроизмерительных приборов</t>
  </si>
  <si>
    <t>Рекламные и оформительские работы</t>
  </si>
  <si>
    <t>Исполнитель художественно-оформительских работ</t>
  </si>
  <si>
    <t>Выжигальщик по дереву</t>
  </si>
  <si>
    <t>Гончар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</si>
  <si>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</si>
  <si>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</si>
  <si>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кожи</t>
  </si>
  <si>
    <t>Изготовитель художественных изделий из лозы</t>
  </si>
  <si>
    <t>Изготовитель художественных изделий из металла</t>
  </si>
  <si>
    <t>Инкрустатор</t>
  </si>
  <si>
    <t>Муляжист</t>
  </si>
  <si>
    <t>Резчик по дереву и бересте</t>
  </si>
  <si>
    <t>Сборщик игрушек</t>
  </si>
  <si>
    <t>Сборщик изделий из дерева и папье-маше</t>
  </si>
  <si>
    <t>Сборщик изделий из кожи и меха</t>
  </si>
  <si>
    <t>Сборщик изделий из пластмасс</t>
  </si>
  <si>
    <t>Художник росписи по дереву</t>
  </si>
  <si>
    <t>Чеканщик художественных изделий</t>
  </si>
  <si>
    <t xml:space="preserve">Ювелир (ювелир-модельер) </t>
  </si>
  <si>
    <t>Водитель автомобиля</t>
  </si>
  <si>
    <t>Слесарь по ремонту автомобилей</t>
  </si>
  <si>
    <t>Оператор связи</t>
  </si>
  <si>
    <t>Радиомонтер приемных телевизионных антенн</t>
  </si>
  <si>
    <t>Телеграфист</t>
  </si>
  <si>
    <t>Телефонист</t>
  </si>
  <si>
    <t>Брошюровщик</t>
  </si>
  <si>
    <t>Оформитель табло, виньеток и альбомов</t>
  </si>
  <si>
    <t>Переплетчик</t>
  </si>
  <si>
    <t xml:space="preserve">Хлебопекарное производство </t>
  </si>
  <si>
    <t>Пекарь</t>
  </si>
  <si>
    <t>Кондитер</t>
  </si>
  <si>
    <t>Официант</t>
  </si>
  <si>
    <t>Повар</t>
  </si>
  <si>
    <t>Кассир торгового зала</t>
  </si>
  <si>
    <t>Продавец непродовольственных товаров</t>
  </si>
  <si>
    <t>Продавец продовольственных товаров</t>
  </si>
  <si>
    <t>Декоратор витрин</t>
  </si>
  <si>
    <t>Киномеханик</t>
  </si>
  <si>
    <t>Киоскер</t>
  </si>
  <si>
    <t>Ретушер</t>
  </si>
  <si>
    <t xml:space="preserve">Фотограф (служба быта) </t>
  </si>
  <si>
    <t>Фотолаборант</t>
  </si>
  <si>
    <t>Часовщик по ремонту механических часов</t>
  </si>
  <si>
    <t>Часовщик по ремонту электронных и кварцевых часов</t>
  </si>
  <si>
    <t>Виноградарь</t>
  </si>
  <si>
    <t>Дояр</t>
  </si>
  <si>
    <t>Кроликовод</t>
  </si>
  <si>
    <t>Лесовод</t>
  </si>
  <si>
    <t>Овощевод</t>
  </si>
  <si>
    <t>Плодоовощевод</t>
  </si>
  <si>
    <t>Приготовитель кормов</t>
  </si>
  <si>
    <t>Птицевод</t>
  </si>
  <si>
    <t>Пчеловод</t>
  </si>
  <si>
    <t>Рабочий зеленого хозяйства</t>
  </si>
  <si>
    <t>Рабочий по уходу за животными</t>
  </si>
  <si>
    <t>Рыбовод</t>
  </si>
  <si>
    <t>Садовник</t>
  </si>
  <si>
    <t>Садовод</t>
  </si>
  <si>
    <t>Свиновод</t>
  </si>
  <si>
    <t>Слесарь по ремонту сельскохозяйственных машин и оборудования</t>
  </si>
  <si>
    <t>Тракторист</t>
  </si>
  <si>
    <t>Цветовод</t>
  </si>
  <si>
    <t>Чаевод</t>
  </si>
  <si>
    <t>Эфиромасличник</t>
  </si>
  <si>
    <t xml:space="preserve">Агент (по видам деятельности) </t>
  </si>
  <si>
    <t>Бухгалтер</t>
  </si>
  <si>
    <t>Машинистка</t>
  </si>
  <si>
    <t>Машинистка, работающая с иностранным текстом</t>
  </si>
  <si>
    <t>Социальный работник</t>
  </si>
  <si>
    <t>Стенографистка</t>
  </si>
  <si>
    <t>Счетовод</t>
  </si>
  <si>
    <t>Табельщик</t>
  </si>
  <si>
    <t>Учетчик</t>
  </si>
  <si>
    <t>Чертежник</t>
  </si>
  <si>
    <t>Численность обучающихся 8-11 (12) классов, проходящих  допрофессиональную и профессиональную подготовку</t>
  </si>
  <si>
    <t>Профессии, общие для всех (сумма стр. 04-07)</t>
  </si>
  <si>
    <t>Металлообработка (сумма стр. 9-13)</t>
  </si>
  <si>
    <t>Слесарные и слесарно-сборочные работы (сумма стр. 15-16)</t>
  </si>
  <si>
    <t>Строительные, монтажные и ремонтно-строительные работы (сумма стр. 18-31)</t>
  </si>
  <si>
    <t>Швейное производство: (сумма стр. 33-39)</t>
  </si>
  <si>
    <t>Обувное производство: (сумма стр. 45-46)</t>
  </si>
  <si>
    <t>Деревообрабатывающее производство (сумма стр. 48-55)</t>
  </si>
  <si>
    <t>Производство радиоаппаратуры и аппаратуры проводной связи (сумма стр.  59-60)</t>
  </si>
  <si>
    <t>Электротехническое производство (сумма стр. 62-63)</t>
  </si>
  <si>
    <t>Автомобильный транспорт (сумма стр. 85-86)</t>
  </si>
  <si>
    <t>Работа связи (сумма стр. 88-91)</t>
  </si>
  <si>
    <t>Торговля (сумма стр. 103-105)</t>
  </si>
  <si>
    <t>Общественное питание (сумма стр. 99-101)</t>
  </si>
  <si>
    <t>Переплетно-брошюровочные работы (сумма стр.  93-95)</t>
  </si>
  <si>
    <t>Сельское хозяйство (сумма стр. 116-135)</t>
  </si>
  <si>
    <t>Должности служащих (сумма стр. 137-146)</t>
  </si>
  <si>
    <t>Всего (сумма
 граф 4-9)</t>
  </si>
  <si>
    <t>Производство художественных изделий, наглядных пособий, игрушек и народные промыслы: (сумма стр.  67-83)</t>
  </si>
  <si>
    <t>в учебных мастерских общеобра-зовательных учреждений</t>
  </si>
  <si>
    <t>в межшколь-ных учебных комбинатах</t>
  </si>
  <si>
    <t>в учебном цехе и уча-стке пред-приятия, организации</t>
  </si>
  <si>
    <t>в школьной и межшколь-ной учебно-производст-венной мастерской</t>
  </si>
  <si>
    <t>на базе обра-зовательных учреждений начального профессио-нального образования</t>
  </si>
  <si>
    <t>Всего</t>
  </si>
  <si>
    <t>Профессии, общие для всех (сумма стр. 03-06)</t>
  </si>
  <si>
    <t>Металлообработка (сумма стр. 08-12)</t>
  </si>
  <si>
    <t>Слесарные и слесарно-сборочные работы (сумма стр. 14-15)</t>
  </si>
  <si>
    <t>Строительные, монтажные и ремонтно-строительные работы (сумма стр. 17-30)</t>
  </si>
  <si>
    <t>Швейное производство (сумма стр.  32-38)</t>
  </si>
  <si>
    <t>Обувное производство (сумма стр.  44-45)</t>
  </si>
  <si>
    <t>Деревообрабатывающее производство (сумма стр.  47-54)</t>
  </si>
  <si>
    <t>Производство радиоаппаратуры и аппаратуры проводной связи (сумма стр. 58-59)</t>
  </si>
  <si>
    <t>Электротехническое производство (сумма стр. 61-62)</t>
  </si>
  <si>
    <t xml:space="preserve"> Сборщик электроизмерительных приборов</t>
  </si>
  <si>
    <t xml:space="preserve">Рекламные и оформительские работы </t>
  </si>
  <si>
    <t>Производство художественных изделий, наглядных пособий, игрушек и народные промыслы (сумма стр.  66-82)</t>
  </si>
  <si>
    <t>Автомобильный транспорт (сумма стр.  84-85)</t>
  </si>
  <si>
    <t>Работа связи (сумма стр.  87-90)</t>
  </si>
  <si>
    <t>Переплетно-брошюровочные работы (сумма стр.  92-94)</t>
  </si>
  <si>
    <t>Общественное питание (сумма стр. 98-100)</t>
  </si>
  <si>
    <t>Торговля (сумма стр. 102-104)</t>
  </si>
  <si>
    <t>Сфера услуг (сумма стр. 106-113)</t>
  </si>
  <si>
    <t>Сельское хозяйство (сумма стр. 115-134)</t>
  </si>
  <si>
    <t>Должности служащих (сумма стр. 136-145)</t>
  </si>
  <si>
    <t>Сфера услуг (сумма стр. 107-114)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</si>
  <si>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</si>
  <si>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</si>
  <si>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</si>
  <si>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</t>
  </si>
  <si>
    <t>Форма № ОШ-9</t>
  </si>
  <si>
    <t>7 октября</t>
  </si>
  <si>
    <t>года</t>
  </si>
  <si>
    <t>Код по ОКЕИ: человек-792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</si>
  <si>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</si>
  <si>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</si>
  <si>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</si>
  <si>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</si>
  <si>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</si>
  <si>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Прочие</t>
  </si>
  <si>
    <r>
      <t xml:space="preserve"> Численность обучающихся 11 (12) классов, сдавших  квалификационные экзамены - </t>
    </r>
    <r>
      <rPr>
        <b/>
        <sz val="10"/>
        <rFont val="Times New Roman"/>
        <family val="1"/>
      </rPr>
      <t>всего</t>
    </r>
    <r>
      <rPr>
        <sz val="10"/>
        <rFont val="Times New Roman"/>
        <family val="1"/>
      </rPr>
      <t xml:space="preserve"> 
(сумма строк 02, 07, 13, 16,  31, 39, 41, 43, 46, 55, 57, 60, 63, 65, 83, 86, 91, 95, 97, 101, 105, 114, 135, 146)</t>
    </r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</si>
  <si>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</si>
  <si>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</si>
  <si>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</si>
  <si>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</si>
  <si>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</si>
  <si>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</si>
  <si>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Код формы по ОКУД</t>
  </si>
  <si>
    <t>отчитывающейся организации по ОКПО</t>
  </si>
  <si>
    <t>СВЕДЕНИЯ О ДОПРОФЕССИОНАЛЬНОЙ И ПРОФЕССИОНАЛЬНОЙ ПОДГОТОВКЕ ОБУЧАЮЩИХСЯ 8-11 (12) КЛАССОВ В УЧРЕЖДЕНИИ, РЕАЛИЗУЮЩЕМ ПРОГРАММЫ ОБЩЕГО ОБРАЗОВАНИЯ
(кроме вечерних (сменных) общеобразовательных учреждений)</t>
  </si>
  <si>
    <t>по состоянию на 1 октября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</si>
  <si>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</si>
  <si>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информацию от имени юридического лица)</t>
  </si>
  <si>
    <t>№
строки</t>
  </si>
  <si>
    <t>Из обучающихся 8-11 (12) классов, проходящих допрофессиональную и профессиональную подготовку:
   обучающиеся с ограниченными возможностями здоровья</t>
  </si>
  <si>
    <t>инвалиды, дети-инвалиды</t>
  </si>
  <si>
    <t xml:space="preserve">      - органу местного самоуправления, органу исполнительной власти субъекта Российской Федерации,
        федеральному органу исполнительной власти, на которые возложены функции по управлению
        учреждениями, реализующими программы общего образования (по принадлежности)</t>
  </si>
  <si>
    <t>Раздел 2. Сведения об обучающихся 11 (12) классов, сдавших квалификационные экзамены</t>
  </si>
  <si>
    <t>* ОВЗ – ограниченные возможности здоровья.</t>
  </si>
  <si>
    <t>на базе обра-зовательных учреждений среднего и высшего профессио-нального образования</t>
  </si>
  <si>
    <t>из них: обучающихся 10-11 (12) классов (сумма строк 3, 8, 14, 17, 32, 40, 42, 44, 47, 56, 58, 61, 64, 66, 84, 87, 92, 96, 98, 102, 106, 115, 136, 147)</t>
  </si>
  <si>
    <t>Приказ Росстата:
Об утверждении формы
от  27.08.2012 № 466
О внесении изменений
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</si>
  <si>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</si>
  <si>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</si>
  <si>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</si>
  <si>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</si>
  <si>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</si>
  <si>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</si>
  <si>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</si>
  <si>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</si>
  <si>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</si>
  <si>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</si>
  <si>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</si>
  <si>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</si>
  <si>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</si>
  <si>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</si>
  <si>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</si>
  <si>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</si>
  <si>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</si>
  <si>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</si>
  <si>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</si>
  <si>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</si>
  <si>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</si>
  <si>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</si>
  <si>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</si>
  <si>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</si>
  <si>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</si>
  <si>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</si>
  <si>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</si>
  <si>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</si>
  <si>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</si>
  <si>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</si>
  <si>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</si>
  <si>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 код учреждения-локальный </t>
  </si>
  <si>
    <t>P_KOD_INST_LOC</t>
  </si>
  <si>
    <t>Код учреждения-локальный:</t>
  </si>
  <si>
    <t>Конец DATA_ADR</t>
  </si>
  <si>
    <t>Раздел 1 строаа 32 графа 03 = Раздел 1 сумма строк 33 + 34 + 35 + 36 + 37 + 38 + 39 графа 03</t>
  </si>
  <si>
    <t>Раздел 1 строаа 32 графа 04 = Раздел 1 сумма строк 33 + 34 + 35 + 36 + 37 + 38 + 39 графа 04</t>
  </si>
  <si>
    <t>Раздел 1 строаа 32 графа 05 = Раздел 1 сумма строк 33 + 34 + 35 + 36 + 37 + 38 + 39 графа 05</t>
  </si>
  <si>
    <t>Раздел 1 строаа 32 графа 06 = Раздел 1 сумма строк 33 + 34 + 35 + 36 + 37 + 38 + 39 графа 06</t>
  </si>
  <si>
    <t>Раздел 1 строаа 32 графа 07 = Раздел 1 сумма строк 33 + 34 + 35 + 36 + 37 + 38 + 39 графа 07</t>
  </si>
  <si>
    <t>Раздел 1 строаа 32 графа 08 = Раздел 1 сумма строк 33 + 34 + 35 + 36 + 37 + 38 + 39 графа 08</t>
  </si>
  <si>
    <t>Раздел 1 строаа 32 графа 09 = Раздел 1 сумма строк 33 + 34 + 35 + 36 + 37 + 38 + 39 графа 09</t>
  </si>
  <si>
    <t>Раздел 1 строка 40 графа 03 = Раздел 1 строка 41 графа 03</t>
  </si>
  <si>
    <t>Раздел 1 строка 40 графа 04 = Раздел 1 строка 41 графа 04</t>
  </si>
  <si>
    <t>Раздел 1 строка 40 графа 05 = Раздел 1 строка 41 графа 05</t>
  </si>
  <si>
    <t>Раздел 1 строка 40 графа 06 = Раздел 1 строка 41 графа 06</t>
  </si>
  <si>
    <t>Раздел 1 строка 40 графа 07 = Раздел 1 строка 41 графа 07</t>
  </si>
  <si>
    <t>Раздел 1 строка 40 графа 08 = Раздел 1 строка 41 графа 08</t>
  </si>
  <si>
    <t>Раздел 1 строка 40 графа 09 = Раздел 1 строка 41 графа 09</t>
  </si>
  <si>
    <t>Раздел 1 строка 42 графа 03 = Раздел 1 строка 43 графа 03</t>
  </si>
  <si>
    <t>Раздел 1 строка 42 графа 04 = Раздел 1 строка 43 графа 04</t>
  </si>
  <si>
    <t>Раздел 1 строка 42 графа 05 = Раздел 1 строка 43 графа 05</t>
  </si>
  <si>
    <t>Раздел 1 строка 42 графа 06 = Раздел 1 строка 43 графа 06</t>
  </si>
  <si>
    <t>Раздел 1 строка 42 графа 07 = Раздел 1 строка 43 графа 07</t>
  </si>
  <si>
    <t>Раздел 1 строка 42 графа 08 = Раздел 1 строка 43 графа 08</t>
  </si>
  <si>
    <t>Раздел 1 строка 42 графа 09 = Раздел 1 строка 43 графа 09</t>
  </si>
  <si>
    <t>Раздел 1 строка 44 графа 03 = Раздел 1 сумма строк 45 + 46 графа 03</t>
  </si>
  <si>
    <t>Раздел 1 строка 44 графа 04 = Раздел 1 сумма строк 45 + 46 графа 04</t>
  </si>
  <si>
    <t>Раздел 1 строка 44 графа 05 = Раздел 1 сумма строк 45 + 46 графа 05</t>
  </si>
  <si>
    <t>Раздел 1 строка 44 графа 06 = Раздел 1 сумма строк 45 + 46 графа 06</t>
  </si>
  <si>
    <t>Раздел 1 строка 44 графа 07 = Раздел 1 сумма строк 45 + 46 графа 07</t>
  </si>
  <si>
    <t>Раздел 1 строка 44 графа 08 = Раздел 1 сумма строк 45 + 46 графа 08</t>
  </si>
  <si>
    <t>Раздел 1 строка 44 графа 09 = Раздел 1 сумма строк 45 + 46 графа 09</t>
  </si>
  <si>
    <t>Раздел 1 строка 47 графа 03 = Раздел 1 сумма строк 48 + 49 + 50 + 51 + 52 +53 + 54 + 55 графа 03</t>
  </si>
  <si>
    <t>Раздел 1 строка 47 графа 04 = Раздел 1 сумма строк 48 + 49 + 50 + 51 + 52 +53 + 54 + 55 графа 04</t>
  </si>
  <si>
    <t>Раздел 1 строка 47 графа 05 = Раздел 1 сумма строк 48 + 49 + 50 + 51 + 52 +53 + 54 + 55 графа 05</t>
  </si>
  <si>
    <t>Раздел 1 строка 47 графа 06 = Раздел 1 сумма строк 48 + 49 + 50 + 51 + 52 +53 + 54 + 55 графа 06</t>
  </si>
  <si>
    <t>Раздел 1 строка 47 графа 07 = Раздел 1 сумма строк 48 + 49 + 50 + 51 + 52 +53 + 54 + 55 графа 07</t>
  </si>
  <si>
    <t>Раздел 1 строка 47 графа 08 = Раздел 1 сумма строк 48 + 49 + 50 + 51 + 52 +53 + 54 + 55 графа 08</t>
  </si>
  <si>
    <t>Раздел 1 строка 47 графа 09 = Раздел 1 сумма строк 48 + 49 + 50 + 51 + 52 +53 + 54 + 55 графа 09</t>
  </si>
  <si>
    <t>Раздел 1 строка 56 графа 03 = Раздел 1 строка 57 графа 03</t>
  </si>
  <si>
    <t>Раздел 1 строка 56 графа 04 = Раздел 1 строка 57 графа 04</t>
  </si>
  <si>
    <t>Раздел 1 строка 56 графа 05 = Раздел 1 строка 57 графа 05</t>
  </si>
  <si>
    <t>Раздел 1 строка 56 графа 06 = Раздел 1 строка 57 графа 06</t>
  </si>
  <si>
    <t>Раздел 1 строка 56 графа 07 = Раздел 1 строка 57 графа 07</t>
  </si>
  <si>
    <t>Раздел 1 строка 56 графа 08 = Раздел 1 строка 57 графа 08</t>
  </si>
  <si>
    <t>Раздел 1 строка 56 графа 09 = Раздел 1 строка 57 графа 09</t>
  </si>
  <si>
    <t>Раздел 1 строка 58 графа 03 = Раздел 1 сумма строк 59 + 60 графа 03</t>
  </si>
  <si>
    <t>Раздел 1 строка 58 графа 04 = Раздел 1 сумма строк 59 + 60 графа 04</t>
  </si>
  <si>
    <t>Раздел 1 строка 58 графа 05 = Раздел 1 сумма строк 59 + 60 графа 05</t>
  </si>
  <si>
    <t>Раздел 1 строка 58 графа 06 = Раздел 1 сумма строк 59 + 60 графа 06</t>
  </si>
  <si>
    <t>Раздел 1 строка 58 графа 07 = Раздел 1 сумма строк 59 + 60 графа 07</t>
  </si>
  <si>
    <t>Раздел 1 строка 58 графа 08 = Раздел 1 сумма строк 59 + 60 графа 08</t>
  </si>
  <si>
    <t>Раздел 1 строка 58 графа 09 = Раздел 1 сумма строк 59 + 60 графа 09</t>
  </si>
  <si>
    <t>Раздел 1 строка 61 графа 03 = Раздел 1 сумма строк 62 + 63 графа 03</t>
  </si>
  <si>
    <t>Раздел 1 строка 61 графа 04 = Раздел 1 сумма строк 62 + 63 графа 04</t>
  </si>
  <si>
    <t>Раздел 1 строка 61 графа 05 = Раздел 1 сумма строк 62 + 63 графа 05</t>
  </si>
  <si>
    <t>Раздел 1 строка 61 графа 06 = Раздел 1 сумма строк 62 + 63 графа 06</t>
  </si>
  <si>
    <t>Муниципальное автономное общеобразовательное учреждение "Основная общеобразовательная школа № 10"</t>
  </si>
  <si>
    <t>618548, Пермский край,  город Соликамск,  улица Фрунзе, 114</t>
  </si>
  <si>
    <t xml:space="preserve"> директор школы</t>
  </si>
  <si>
    <t>С.И. Власова</t>
  </si>
  <si>
    <t>8(34253)4-69-62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</si>
</sst>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0000"/>
    <numFmt numFmtId="166" formatCode="[$-F800]dddd\,\ mmmm\ dd\,\ yyyy"/>
    <numFmt numFmtId="167" formatCode="[$-FC19]d\ mmmm\ yyyy\ &quot;г.&quot;"/>
  </numFmts>
  <fonts count="50">
    <font>
      <sz val="10"/>
      <name val="Times New Roman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8"/>
      <name val="Tahoma"/>
      <family val="2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3" fontId="6" fillId="33" borderId="10" xfId="0" applyNumberFormat="1" applyFont="1" applyFill="1" applyBorder="1" applyAlignment="1" applyProtection="1">
      <alignment horizontal="right"/>
      <protection locked="0"/>
    </xf>
    <xf numFmtId="3" fontId="6" fillId="33" borderId="10" xfId="0" applyNumberFormat="1" applyFont="1" applyFill="1" applyBorder="1" applyAlignment="1" applyProtection="1">
      <alignment horizontal="right" vertical="top" wrapText="1"/>
      <protection locked="0"/>
    </xf>
    <xf numFmtId="0" fontId="0" fillId="0" borderId="14" xfId="0" applyFont="1" applyBorder="1" applyAlignment="1">
      <alignment/>
    </xf>
    <xf numFmtId="164" fontId="1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3" fontId="9" fillId="33" borderId="10" xfId="0" applyNumberFormat="1" applyFont="1" applyFill="1" applyBorder="1" applyAlignment="1" applyProtection="1">
      <alignment horizontal="right" wrapText="1"/>
      <protection locked="0"/>
    </xf>
    <xf numFmtId="0" fontId="4" fillId="0" borderId="10" xfId="0" applyFont="1" applyBorder="1" applyAlignment="1">
      <alignment vertical="center"/>
    </xf>
    <xf numFmtId="0" fontId="12" fillId="34" borderId="0" xfId="0" applyFont="1" applyFill="1" applyAlignment="1" applyProtection="1">
      <alignment/>
      <protection hidden="1"/>
    </xf>
    <xf numFmtId="0" fontId="13" fillId="34" borderId="0" xfId="0" applyFont="1" applyFill="1" applyAlignment="1" applyProtection="1">
      <alignment/>
      <protection hidden="1"/>
    </xf>
    <xf numFmtId="0" fontId="13" fillId="0" borderId="0" xfId="0" applyFont="1" applyAlignment="1">
      <alignment/>
    </xf>
    <xf numFmtId="0" fontId="14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12" fillId="35" borderId="0" xfId="0" applyFont="1" applyFill="1" applyAlignment="1" applyProtection="1">
      <alignment/>
      <protection hidden="1"/>
    </xf>
    <xf numFmtId="0" fontId="4" fillId="3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52" applyFont="1">
      <alignment/>
      <protection/>
    </xf>
    <xf numFmtId="0" fontId="0" fillId="0" borderId="14" xfId="52" applyFont="1" applyBorder="1">
      <alignment/>
      <protection/>
    </xf>
    <xf numFmtId="0" fontId="0" fillId="0" borderId="0" xfId="52" applyNumberFormat="1" applyFont="1">
      <alignment/>
      <protection/>
    </xf>
    <xf numFmtId="0" fontId="0" fillId="0" borderId="14" xfId="52" applyNumberFormat="1" applyFont="1" applyBorder="1">
      <alignment/>
      <protection/>
    </xf>
    <xf numFmtId="0" fontId="0" fillId="0" borderId="0" xfId="52" applyNumberFormat="1" applyFont="1" applyBorder="1">
      <alignment/>
      <protection/>
    </xf>
    <xf numFmtId="0" fontId="0" fillId="0" borderId="0" xfId="52" applyFont="1" applyBorder="1">
      <alignment/>
      <protection/>
    </xf>
    <xf numFmtId="0" fontId="0" fillId="0" borderId="0" xfId="52" applyNumberFormat="1" applyFont="1" applyFill="1" applyBorder="1">
      <alignment/>
      <protection/>
    </xf>
    <xf numFmtId="0" fontId="0" fillId="0" borderId="0" xfId="52" applyFont="1" applyFill="1">
      <alignment/>
      <protection/>
    </xf>
    <xf numFmtId="0" fontId="13" fillId="0" borderId="0" xfId="0" applyFont="1" applyFill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16" xfId="52" applyFont="1" applyBorder="1">
      <alignment/>
      <protection/>
    </xf>
    <xf numFmtId="0" fontId="0" fillId="0" borderId="0" xfId="52" applyNumberFormat="1" applyFont="1" applyFill="1">
      <alignment/>
      <protection/>
    </xf>
    <xf numFmtId="0" fontId="0" fillId="0" borderId="16" xfId="52" applyFont="1" applyFill="1" applyBorder="1">
      <alignment/>
      <protection/>
    </xf>
    <xf numFmtId="0" fontId="0" fillId="0" borderId="0" xfId="52" applyFont="1" applyFill="1" applyBorder="1">
      <alignment/>
      <protection/>
    </xf>
    <xf numFmtId="0" fontId="0" fillId="0" borderId="14" xfId="52" applyNumberFormat="1" applyFont="1" applyFill="1" applyBorder="1">
      <alignment/>
      <protection/>
    </xf>
    <xf numFmtId="0" fontId="0" fillId="0" borderId="14" xfId="52" applyFont="1" applyFill="1" applyBorder="1">
      <alignment/>
      <protection/>
    </xf>
    <xf numFmtId="0" fontId="0" fillId="36" borderId="0" xfId="0" applyFont="1" applyFill="1" applyBorder="1" applyAlignment="1">
      <alignment/>
    </xf>
    <xf numFmtId="0" fontId="0" fillId="0" borderId="16" xfId="52" applyNumberFormat="1" applyFont="1" applyBorder="1">
      <alignment/>
      <protection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4" xfId="0" applyFont="1" applyFill="1" applyBorder="1" applyAlignment="1">
      <alignment/>
    </xf>
    <xf numFmtId="165" fontId="0" fillId="0" borderId="18" xfId="0" applyNumberFormat="1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165" fontId="0" fillId="0" borderId="20" xfId="0" applyNumberFormat="1" applyFont="1" applyBorder="1" applyAlignment="1">
      <alignment horizontal="center" vertical="center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1" fontId="0" fillId="33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4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0" fillId="0" borderId="23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justify" vertical="top" wrapText="1"/>
    </xf>
    <xf numFmtId="0" fontId="0" fillId="0" borderId="37" xfId="0" applyFont="1" applyBorder="1" applyAlignment="1">
      <alignment horizontal="justify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23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166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pravochni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44"/>
  <sheetViews>
    <sheetView showGridLines="0" tabSelected="1" zoomScale="80" zoomScaleNormal="80" zoomScalePageLayoutView="0" workbookViewId="0" topLeftCell="A18">
      <selection activeCell="AP38" sqref="AP38:BJ38"/>
    </sheetView>
  </sheetViews>
  <sheetFormatPr defaultColWidth="9.33203125" defaultRowHeight="12.75"/>
  <cols>
    <col min="1" max="87" width="2" style="15" customWidth="1"/>
    <col min="88" max="16384" width="9.33203125" style="7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33"/>
      <c r="B12" s="16"/>
      <c r="C12" s="16"/>
      <c r="D12" s="16"/>
      <c r="E12" s="16"/>
      <c r="F12" s="16"/>
      <c r="G12" s="17"/>
      <c r="H12" s="131" t="s">
        <v>479</v>
      </c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3"/>
      <c r="BY12" s="17"/>
      <c r="BZ12" s="17"/>
      <c r="CA12" s="16"/>
      <c r="CB12" s="16"/>
      <c r="CC12" s="16"/>
      <c r="CD12" s="16"/>
      <c r="CE12" s="16"/>
      <c r="CF12" s="16"/>
      <c r="CG12" s="16"/>
      <c r="CH12" s="16"/>
      <c r="CI12" s="16"/>
    </row>
    <row r="13" ht="13.5" thickBot="1"/>
    <row r="14" spans="1:87" ht="19.5" customHeight="1" thickBot="1">
      <c r="A14" s="16"/>
      <c r="B14" s="16"/>
      <c r="C14" s="16"/>
      <c r="D14" s="16"/>
      <c r="E14" s="16"/>
      <c r="F14" s="16"/>
      <c r="G14" s="16"/>
      <c r="H14" s="101" t="s">
        <v>464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1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</row>
    <row r="15" ht="15" customHeight="1" thickBot="1"/>
    <row r="16" spans="5:79" ht="39.75" customHeight="1" thickBot="1">
      <c r="E16" s="134" t="s">
        <v>480</v>
      </c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6"/>
    </row>
    <row r="17" ht="15" customHeight="1" thickBot="1"/>
    <row r="18" spans="8:76" ht="15" customHeight="1" thickBot="1">
      <c r="H18" s="101" t="s">
        <v>500</v>
      </c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1"/>
    </row>
    <row r="19" ht="19.5" customHeight="1" thickBot="1"/>
    <row r="20" spans="11:73" ht="39.75" customHeight="1">
      <c r="K20" s="122" t="s">
        <v>487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4"/>
    </row>
    <row r="21" spans="11:73" ht="15" customHeight="1" thickBot="1">
      <c r="K21" s="128" t="s">
        <v>488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30">
        <v>2013</v>
      </c>
      <c r="AV21" s="130"/>
      <c r="AW21" s="130"/>
      <c r="AX21" s="125" t="s">
        <v>470</v>
      </c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6"/>
    </row>
    <row r="22" spans="46:82" ht="19.5" customHeight="1" thickBot="1">
      <c r="AT22" s="7"/>
      <c r="AU22" s="127"/>
      <c r="AV22" s="127"/>
      <c r="AW22" s="12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1:84" ht="15.75" customHeight="1" thickBot="1">
      <c r="A23" s="98" t="s">
        <v>481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100"/>
      <c r="AY23" s="101" t="s">
        <v>482</v>
      </c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3"/>
      <c r="BP23" s="7"/>
      <c r="BQ23" s="104" t="s">
        <v>468</v>
      </c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6"/>
      <c r="CD23" s="34"/>
      <c r="CE23" s="20"/>
      <c r="CF23" s="7"/>
    </row>
    <row r="24" spans="1:84" ht="15" customHeight="1">
      <c r="A24" s="107" t="s">
        <v>483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9"/>
      <c r="AY24" s="110" t="s">
        <v>469</v>
      </c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2"/>
      <c r="BO24" s="113" t="s">
        <v>499</v>
      </c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7"/>
    </row>
    <row r="25" spans="1:84" ht="39.75" customHeight="1">
      <c r="A25" s="114" t="s">
        <v>494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24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25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7"/>
    </row>
    <row r="26" spans="1:84" ht="39.75" customHeight="1" thickBot="1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9"/>
      <c r="AY26" s="3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22"/>
      <c r="BM26" s="2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7"/>
    </row>
    <row r="27" spans="1:84" ht="12.75" customHeight="1" thickBot="1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5"/>
      <c r="AY27" s="26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37"/>
      <c r="BK27" s="37"/>
      <c r="BL27" s="38"/>
      <c r="BM27" s="28"/>
      <c r="BO27" s="35"/>
      <c r="BP27" s="35"/>
      <c r="BQ27" s="35"/>
      <c r="BR27" s="7"/>
      <c r="BS27" s="101" t="s">
        <v>484</v>
      </c>
      <c r="BT27" s="120"/>
      <c r="BU27" s="120"/>
      <c r="BV27" s="120"/>
      <c r="BW27" s="120"/>
      <c r="BX27" s="120"/>
      <c r="BY27" s="120"/>
      <c r="BZ27" s="120"/>
      <c r="CA27" s="121"/>
      <c r="CB27" s="35"/>
      <c r="CC27" s="35"/>
      <c r="CD27" s="21"/>
      <c r="CE27" s="21"/>
      <c r="CF27" s="7"/>
    </row>
    <row r="28" spans="1:82" ht="19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6"/>
      <c r="BL28" s="22"/>
      <c r="BM28" s="21"/>
      <c r="BN28" s="21"/>
      <c r="BO28" s="21"/>
      <c r="BP28" s="21"/>
      <c r="BQ28" s="18"/>
      <c r="BR28" s="18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21"/>
      <c r="CD28" s="22"/>
    </row>
    <row r="29" spans="1:87" ht="15.75" customHeight="1">
      <c r="A29" s="146" t="s">
        <v>465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40" t="s">
        <v>588</v>
      </c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1"/>
      <c r="CF29" s="29"/>
      <c r="CG29" s="29"/>
      <c r="CH29" s="29"/>
      <c r="CI29" s="29"/>
    </row>
    <row r="30" spans="1:87" ht="15.75" customHeight="1" thickBot="1">
      <c r="A30" s="137" t="s">
        <v>466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9"/>
      <c r="V30" s="139"/>
      <c r="W30" s="139"/>
      <c r="X30" s="140" t="s">
        <v>589</v>
      </c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1"/>
      <c r="CF30" s="29"/>
      <c r="CG30" s="29"/>
      <c r="CH30" s="29"/>
      <c r="CI30" s="29"/>
    </row>
    <row r="31" spans="1:87" ht="15.75" customHeight="1" thickBot="1">
      <c r="A31" s="95" t="s">
        <v>485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142"/>
      <c r="U31" s="91" t="s">
        <v>467</v>
      </c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3"/>
      <c r="CF31" s="29"/>
      <c r="CG31" s="29"/>
      <c r="CH31" s="29"/>
      <c r="CI31" s="29"/>
    </row>
    <row r="32" spans="1:87" ht="12.7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4" t="s">
        <v>486</v>
      </c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29"/>
      <c r="CG32" s="29"/>
      <c r="CH32" s="29"/>
      <c r="CI32" s="29"/>
    </row>
    <row r="33" spans="1:87" ht="12.7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29"/>
      <c r="CG33" s="29"/>
      <c r="CH33" s="29"/>
      <c r="CI33" s="29"/>
    </row>
    <row r="34" spans="1:87" ht="12.7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29"/>
      <c r="CG34" s="29"/>
      <c r="CH34" s="29"/>
      <c r="CI34" s="29"/>
    </row>
    <row r="35" spans="1:87" ht="12.7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29"/>
      <c r="CG35" s="29"/>
      <c r="CH35" s="29"/>
      <c r="CI35" s="29"/>
    </row>
    <row r="36" spans="1:87" ht="12.75">
      <c r="A36" s="96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29"/>
      <c r="CG36" s="29"/>
      <c r="CH36" s="29"/>
      <c r="CI36" s="29"/>
    </row>
    <row r="37" spans="1:87" ht="13.5" thickBot="1">
      <c r="A37" s="97">
        <v>1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>
        <v>2</v>
      </c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>
        <v>3</v>
      </c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>
        <v>4</v>
      </c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29"/>
      <c r="CG37" s="29"/>
      <c r="CH37" s="29"/>
      <c r="CI37" s="29"/>
    </row>
    <row r="38" spans="1:87" ht="13.5" thickBot="1">
      <c r="A38" s="85">
        <v>609540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7"/>
      <c r="U38" s="88">
        <v>55055927</v>
      </c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90"/>
      <c r="AP38" s="88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90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90"/>
      <c r="CF38" s="29"/>
      <c r="CG38" s="29"/>
      <c r="CH38" s="29"/>
      <c r="CI38" s="29"/>
    </row>
    <row r="40" spans="68:84" ht="12.75"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68:84" ht="12.75"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68:84" ht="12.75"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</row>
    <row r="43" spans="68:84" ht="12.75"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</row>
    <row r="44" spans="68:84" ht="12.75"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</sheetData>
  <sheetProtection password="E2BC" sheet="1" objects="1" scenarios="1" selectLockedCells="1"/>
  <mergeCells count="36">
    <mergeCell ref="H12:BX12"/>
    <mergeCell ref="H14:BX14"/>
    <mergeCell ref="E16:CA16"/>
    <mergeCell ref="A30:W30"/>
    <mergeCell ref="X30:CE30"/>
    <mergeCell ref="A31:T36"/>
    <mergeCell ref="A27:AX27"/>
    <mergeCell ref="BS27:CA27"/>
    <mergeCell ref="A29:W29"/>
    <mergeCell ref="X29:CE29"/>
    <mergeCell ref="H18:BX18"/>
    <mergeCell ref="K20:BU20"/>
    <mergeCell ref="AX21:BU21"/>
    <mergeCell ref="AU22:AW22"/>
    <mergeCell ref="K21:AT21"/>
    <mergeCell ref="AU21:AW21"/>
    <mergeCell ref="AP37:BJ37"/>
    <mergeCell ref="BK37:CE37"/>
    <mergeCell ref="A23:AX23"/>
    <mergeCell ref="AY23:BM23"/>
    <mergeCell ref="BQ23:CC23"/>
    <mergeCell ref="A24:AX24"/>
    <mergeCell ref="AY24:BM24"/>
    <mergeCell ref="BO24:CE26"/>
    <mergeCell ref="A25:AX25"/>
    <mergeCell ref="A26:AX26"/>
    <mergeCell ref="A38:T38"/>
    <mergeCell ref="U38:AO38"/>
    <mergeCell ref="AP38:BJ38"/>
    <mergeCell ref="U31:CE31"/>
    <mergeCell ref="U32:AO36"/>
    <mergeCell ref="AP32:BJ36"/>
    <mergeCell ref="BK32:CE36"/>
    <mergeCell ref="BK38:CE38"/>
    <mergeCell ref="A37:T37"/>
    <mergeCell ref="U37:AO37"/>
  </mergeCells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1200" verticalDpi="12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6:V167"/>
  <sheetViews>
    <sheetView showGridLines="0" zoomScale="80" zoomScaleNormal="80" zoomScalePageLayoutView="0" workbookViewId="0" topLeftCell="A142">
      <selection activeCell="P21" sqref="P21"/>
    </sheetView>
  </sheetViews>
  <sheetFormatPr defaultColWidth="9.33203125" defaultRowHeight="12.75"/>
  <cols>
    <col min="1" max="1" width="65" style="7" customWidth="1"/>
    <col min="2" max="5" width="8.66015625" style="7" hidden="1" customWidth="1"/>
    <col min="6" max="14" width="7.16015625" style="7" hidden="1" customWidth="1"/>
    <col min="15" max="15" width="7.5" style="0" bestFit="1" customWidth="1"/>
    <col min="16" max="22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47" t="s">
        <v>190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</row>
    <row r="17" spans="1:22" ht="12.75">
      <c r="A17" s="148" t="s">
        <v>471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</row>
    <row r="18" spans="1:22" ht="13.5" customHeight="1">
      <c r="A18" s="149" t="s">
        <v>290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49" t="s">
        <v>491</v>
      </c>
      <c r="P18" s="149" t="s">
        <v>435</v>
      </c>
      <c r="Q18" s="149" t="s">
        <v>291</v>
      </c>
      <c r="R18" s="149"/>
      <c r="S18" s="149"/>
      <c r="T18" s="149"/>
      <c r="U18" s="149"/>
      <c r="V18" s="149"/>
    </row>
    <row r="19" spans="1:22" ht="102" customHeight="1">
      <c r="A19" s="14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49"/>
      <c r="P19" s="149"/>
      <c r="Q19" s="3" t="s">
        <v>437</v>
      </c>
      <c r="R19" s="3" t="s">
        <v>438</v>
      </c>
      <c r="S19" s="3" t="s">
        <v>439</v>
      </c>
      <c r="T19" s="3" t="s">
        <v>440</v>
      </c>
      <c r="U19" s="3" t="s">
        <v>441</v>
      </c>
      <c r="V19" s="3" t="s">
        <v>497</v>
      </c>
    </row>
    <row r="20" spans="1:22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2">
        <v>8</v>
      </c>
      <c r="V20" s="1">
        <v>9</v>
      </c>
    </row>
    <row r="21" spans="1:22" ht="25.5">
      <c r="A21" s="5" t="s">
        <v>418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">
        <v>1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</row>
    <row r="22" spans="1:22" ht="25.5" customHeight="1">
      <c r="A22" s="5" t="s">
        <v>498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">
        <v>2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</row>
    <row r="23" spans="1:22" ht="15.75">
      <c r="A23" s="6" t="s">
        <v>419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">
        <v>3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</row>
    <row r="24" spans="1:22" ht="15.75">
      <c r="A24" s="5" t="s">
        <v>292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">
        <v>4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</row>
    <row r="25" spans="1:22" ht="15.75">
      <c r="A25" s="5" t="s">
        <v>293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">
        <v>5</v>
      </c>
      <c r="P25" s="45">
        <v>0</v>
      </c>
      <c r="Q25" s="45"/>
      <c r="R25" s="45">
        <v>0</v>
      </c>
      <c r="S25" s="45">
        <v>0</v>
      </c>
      <c r="T25" s="45">
        <v>0</v>
      </c>
      <c r="U25" s="45">
        <v>0</v>
      </c>
      <c r="V25" s="45">
        <v>0</v>
      </c>
    </row>
    <row r="26" spans="1:22" ht="25.5">
      <c r="A26" s="5" t="s">
        <v>294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">
        <v>6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</row>
    <row r="27" spans="1:22" ht="15.75">
      <c r="A27" s="5" t="s">
        <v>295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">
        <v>7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</row>
    <row r="28" spans="1:22" ht="15.75">
      <c r="A28" s="6" t="s">
        <v>420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">
        <v>8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</row>
    <row r="29" spans="1:22" ht="15.75">
      <c r="A29" s="5" t="s">
        <v>296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1">
        <v>9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</row>
    <row r="30" spans="1:22" ht="15.75">
      <c r="A30" s="5" t="s">
        <v>297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">
        <v>10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</row>
    <row r="31" spans="1:22" ht="15.75">
      <c r="A31" s="5" t="s">
        <v>298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1">
        <v>11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</row>
    <row r="32" spans="1:22" ht="15.75">
      <c r="A32" s="5" t="s">
        <v>299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">
        <v>12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</row>
    <row r="33" spans="1:22" ht="15.75">
      <c r="A33" s="5" t="s">
        <v>300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">
        <v>13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</row>
    <row r="34" spans="1:22" ht="15.75">
      <c r="A34" s="6" t="s">
        <v>421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">
        <v>14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</row>
    <row r="35" spans="1:22" ht="15.75">
      <c r="A35" s="5" t="s">
        <v>301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1">
        <v>15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</row>
    <row r="36" spans="1:22" ht="15.75">
      <c r="A36" s="5" t="s">
        <v>302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1">
        <v>16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</row>
    <row r="37" spans="1:22" ht="25.5">
      <c r="A37" s="6" t="s">
        <v>422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">
        <v>17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</row>
    <row r="38" spans="1:22" ht="15.75">
      <c r="A38" s="5" t="s">
        <v>303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1">
        <v>18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</row>
    <row r="39" spans="1:22" ht="15.75">
      <c r="A39" s="5" t="s">
        <v>304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1">
        <v>19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</row>
    <row r="40" spans="1:22" ht="15.75">
      <c r="A40" s="5" t="s">
        <v>305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1">
        <v>20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</row>
    <row r="41" spans="1:22" ht="15.75">
      <c r="A41" s="5" t="s">
        <v>306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">
        <v>21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</row>
    <row r="42" spans="1:22" ht="15.75">
      <c r="A42" s="5" t="s">
        <v>307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">
        <v>22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</row>
    <row r="43" spans="1:22" ht="15.75">
      <c r="A43" s="5" t="s">
        <v>308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1">
        <v>23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</row>
    <row r="44" spans="1:22" ht="15.75">
      <c r="A44" s="5" t="s">
        <v>309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">
        <v>24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</row>
    <row r="45" spans="1:22" ht="15.75">
      <c r="A45" s="5" t="s">
        <v>310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">
        <v>25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</row>
    <row r="46" spans="1:22" ht="15.75">
      <c r="A46" s="5" t="s">
        <v>311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">
        <v>26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</row>
    <row r="47" spans="1:22" ht="15.75">
      <c r="A47" s="5" t="s">
        <v>312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">
        <v>27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</row>
    <row r="48" spans="1:22" ht="15.75">
      <c r="A48" s="5" t="s">
        <v>313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">
        <v>28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</row>
    <row r="49" spans="1:22" ht="15.75">
      <c r="A49" s="5" t="s">
        <v>314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1">
        <v>29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</row>
    <row r="50" spans="1:22" ht="15.75">
      <c r="A50" s="5" t="s">
        <v>315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1">
        <v>30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</row>
    <row r="51" spans="1:22" ht="15.75">
      <c r="A51" s="5" t="s">
        <v>316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1">
        <v>31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0</v>
      </c>
    </row>
    <row r="52" spans="1:22" ht="15.75">
      <c r="A52" s="6" t="s">
        <v>423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1">
        <v>32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</row>
    <row r="53" spans="1:22" ht="15.75">
      <c r="A53" s="5" t="s">
        <v>317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1">
        <v>33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</row>
    <row r="54" spans="1:22" ht="15.75">
      <c r="A54" s="5" t="s">
        <v>318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1">
        <v>34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</row>
    <row r="55" spans="1:22" ht="15.75">
      <c r="A55" s="5" t="s">
        <v>319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1">
        <v>35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</row>
    <row r="56" spans="1:22" ht="15.75">
      <c r="A56" s="5" t="s">
        <v>320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1">
        <v>36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</row>
    <row r="57" spans="1:22" ht="15.75">
      <c r="A57" s="5" t="s">
        <v>321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">
        <v>37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</row>
    <row r="58" spans="1:22" ht="15.75">
      <c r="A58" s="5" t="s">
        <v>322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">
        <v>38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</row>
    <row r="59" spans="1:22" ht="15.75">
      <c r="A59" s="5" t="s">
        <v>323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1">
        <v>39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</row>
    <row r="60" spans="1:22" ht="15.75">
      <c r="A60" s="6" t="s">
        <v>324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1">
        <v>40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</row>
    <row r="61" spans="1:22" ht="15.75">
      <c r="A61" s="5" t="s">
        <v>325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">
        <v>41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</row>
    <row r="62" spans="1:22" ht="15.75">
      <c r="A62" s="6" t="s">
        <v>326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">
        <v>42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</row>
    <row r="63" spans="1:22" ht="15.75">
      <c r="A63" s="5" t="s">
        <v>327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">
        <v>43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</row>
    <row r="64" spans="1:22" ht="15.75">
      <c r="A64" s="6" t="s">
        <v>424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1">
        <v>44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</row>
    <row r="65" spans="1:22" ht="15.75">
      <c r="A65" s="5" t="s">
        <v>328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">
        <v>45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</row>
    <row r="66" spans="1:22" ht="15.75">
      <c r="A66" s="5" t="s">
        <v>329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1">
        <v>46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</row>
    <row r="67" spans="1:22" ht="15.75">
      <c r="A67" s="6" t="s">
        <v>425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1">
        <v>47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45">
        <v>0</v>
      </c>
      <c r="V67" s="45">
        <v>0</v>
      </c>
    </row>
    <row r="68" spans="1:22" ht="15.75">
      <c r="A68" s="5" t="s">
        <v>330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1">
        <v>48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</row>
    <row r="69" spans="1:22" ht="15.75">
      <c r="A69" s="5" t="s">
        <v>331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1">
        <v>49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</row>
    <row r="70" spans="1:22" ht="15.75">
      <c r="A70" s="5" t="s">
        <v>332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1">
        <v>50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45">
        <v>0</v>
      </c>
      <c r="V70" s="45">
        <v>0</v>
      </c>
    </row>
    <row r="71" spans="1:22" ht="15.75">
      <c r="A71" s="5" t="s">
        <v>333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1">
        <v>51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</row>
    <row r="72" spans="1:22" ht="15.75">
      <c r="A72" s="5" t="s">
        <v>334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1">
        <v>52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</row>
    <row r="73" spans="1:22" ht="15.75">
      <c r="A73" s="5" t="s">
        <v>335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1">
        <v>53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</row>
    <row r="74" spans="1:22" ht="15.75">
      <c r="A74" s="5" t="s">
        <v>336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1">
        <v>54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45">
        <v>0</v>
      </c>
      <c r="V74" s="45">
        <v>0</v>
      </c>
    </row>
    <row r="75" spans="1:22" ht="15.75">
      <c r="A75" s="5" t="s">
        <v>337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1">
        <v>55</v>
      </c>
      <c r="P75" s="45">
        <v>0</v>
      </c>
      <c r="Q75" s="45">
        <v>0</v>
      </c>
      <c r="R75" s="45">
        <v>0</v>
      </c>
      <c r="S75" s="45">
        <v>0</v>
      </c>
      <c r="T75" s="45">
        <v>0</v>
      </c>
      <c r="U75" s="45">
        <v>0</v>
      </c>
      <c r="V75" s="45">
        <v>0</v>
      </c>
    </row>
    <row r="76" spans="1:22" ht="15.75">
      <c r="A76" s="6" t="s">
        <v>338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1">
        <v>56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</row>
    <row r="77" spans="1:22" ht="15.75">
      <c r="A77" s="5" t="s">
        <v>339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1">
        <v>57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</row>
    <row r="78" spans="1:22" ht="25.5">
      <c r="A78" s="6" t="s">
        <v>426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1">
        <v>58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45">
        <v>0</v>
      </c>
      <c r="V78" s="45">
        <v>0</v>
      </c>
    </row>
    <row r="79" spans="1:22" ht="15.75">
      <c r="A79" s="5" t="s">
        <v>340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1">
        <v>59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</row>
    <row r="80" spans="1:22" ht="15.75">
      <c r="A80" s="5" t="s">
        <v>341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1">
        <v>60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</row>
    <row r="81" spans="1:22" ht="15.75">
      <c r="A81" s="6" t="s">
        <v>427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1">
        <v>61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</row>
    <row r="82" spans="1:22" ht="15.75">
      <c r="A82" s="5" t="s">
        <v>342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1">
        <v>62</v>
      </c>
      <c r="P82" s="45">
        <v>0</v>
      </c>
      <c r="Q82" s="45"/>
      <c r="R82" s="45">
        <v>0</v>
      </c>
      <c r="S82" s="45">
        <v>0</v>
      </c>
      <c r="T82" s="45">
        <v>0</v>
      </c>
      <c r="U82" s="45">
        <v>0</v>
      </c>
      <c r="V82" s="45">
        <v>0</v>
      </c>
    </row>
    <row r="83" spans="1:22" ht="15.75">
      <c r="A83" s="5" t="s">
        <v>343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1">
        <v>63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</row>
    <row r="84" spans="1:22" ht="15.75">
      <c r="A84" s="6" t="s">
        <v>344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1">
        <v>64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</row>
    <row r="85" spans="1:22" ht="15.75">
      <c r="A85" s="5" t="s">
        <v>345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1">
        <v>65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</row>
    <row r="86" spans="1:22" ht="25.5">
      <c r="A86" s="6" t="s">
        <v>436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1">
        <v>66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0</v>
      </c>
    </row>
    <row r="87" spans="1:22" ht="15.75">
      <c r="A87" s="5" t="s">
        <v>346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1">
        <v>67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</row>
    <row r="88" spans="1:22" ht="15.75">
      <c r="A88" s="5" t="s">
        <v>347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1">
        <v>68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</row>
    <row r="89" spans="1:22" ht="15.75">
      <c r="A89" s="5" t="s">
        <v>348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">
        <v>69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</row>
    <row r="90" spans="1:22" ht="15.75">
      <c r="A90" s="5" t="s">
        <v>349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1">
        <v>70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</row>
    <row r="91" spans="1:22" ht="15.75">
      <c r="A91" s="5" t="s">
        <v>350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1">
        <v>71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</row>
    <row r="92" spans="1:22" ht="15.75">
      <c r="A92" s="5" t="s">
        <v>351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1">
        <v>72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</row>
    <row r="93" spans="1:22" ht="15.75">
      <c r="A93" s="5" t="s">
        <v>352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1">
        <v>73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</row>
    <row r="94" spans="1:22" ht="15.75">
      <c r="A94" s="5" t="s">
        <v>353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1">
        <v>74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45">
        <v>0</v>
      </c>
      <c r="V94" s="45">
        <v>0</v>
      </c>
    </row>
    <row r="95" spans="1:22" ht="15.75">
      <c r="A95" s="5" t="s">
        <v>354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1">
        <v>75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  <c r="U95" s="45">
        <v>0</v>
      </c>
      <c r="V95" s="45">
        <v>0</v>
      </c>
    </row>
    <row r="96" spans="1:22" ht="15.75">
      <c r="A96" s="5" t="s">
        <v>355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1">
        <v>76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</row>
    <row r="97" spans="1:22" ht="15.75">
      <c r="A97" s="5" t="s">
        <v>356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1">
        <v>77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</row>
    <row r="98" spans="1:22" ht="15.75">
      <c r="A98" s="5" t="s">
        <v>357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1">
        <v>78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  <c r="U98" s="45">
        <v>0</v>
      </c>
      <c r="V98" s="45">
        <v>0</v>
      </c>
    </row>
    <row r="99" spans="1:22" ht="15.75">
      <c r="A99" s="5" t="s">
        <v>358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1">
        <v>79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U99" s="45">
        <v>0</v>
      </c>
      <c r="V99" s="45">
        <v>0</v>
      </c>
    </row>
    <row r="100" spans="1:22" ht="15.75">
      <c r="A100" s="5" t="s">
        <v>359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1">
        <v>80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</row>
    <row r="101" spans="1:22" ht="15.75">
      <c r="A101" s="5" t="s">
        <v>360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1">
        <v>81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</row>
    <row r="102" spans="1:22" ht="15.75">
      <c r="A102" s="5" t="s">
        <v>361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1">
        <v>82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U102" s="45">
        <v>0</v>
      </c>
      <c r="V102" s="45">
        <v>0</v>
      </c>
    </row>
    <row r="103" spans="1:22" ht="15.75">
      <c r="A103" s="5" t="s">
        <v>362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1">
        <v>83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45">
        <v>0</v>
      </c>
      <c r="V103" s="45">
        <v>0</v>
      </c>
    </row>
    <row r="104" spans="1:22" ht="15.75">
      <c r="A104" s="6" t="s">
        <v>428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1">
        <v>84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</row>
    <row r="105" spans="1:22" ht="15.75">
      <c r="A105" s="5" t="s">
        <v>363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1">
        <v>85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</row>
    <row r="106" spans="1:22" ht="15.75">
      <c r="A106" s="5" t="s">
        <v>364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1">
        <v>86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</row>
    <row r="107" spans="1:22" ht="15.75">
      <c r="A107" s="6" t="s">
        <v>429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1">
        <v>87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U107" s="45">
        <v>0</v>
      </c>
      <c r="V107" s="45">
        <v>0</v>
      </c>
    </row>
    <row r="108" spans="1:22" ht="15.75">
      <c r="A108" s="5" t="s">
        <v>365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">
        <v>88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</row>
    <row r="109" spans="1:22" ht="15.75">
      <c r="A109" s="5" t="s">
        <v>366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1">
        <v>89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</row>
    <row r="110" spans="1:22" ht="15.75">
      <c r="A110" s="5" t="s">
        <v>367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1">
        <v>90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</row>
    <row r="111" spans="1:22" ht="15.75">
      <c r="A111" s="5" t="s">
        <v>368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1">
        <v>91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0</v>
      </c>
    </row>
    <row r="112" spans="1:22" ht="15.75">
      <c r="A112" s="6" t="s">
        <v>432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1">
        <v>92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</row>
    <row r="113" spans="1:22" ht="15.75">
      <c r="A113" s="5" t="s">
        <v>369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1">
        <v>93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</row>
    <row r="114" spans="1:22" ht="15.75">
      <c r="A114" s="5" t="s">
        <v>370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1">
        <v>94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U114" s="45">
        <v>0</v>
      </c>
      <c r="V114" s="45">
        <v>0</v>
      </c>
    </row>
    <row r="115" spans="1:22" ht="15.75">
      <c r="A115" s="5" t="s">
        <v>371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1">
        <v>95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45">
        <v>0</v>
      </c>
      <c r="V115" s="45">
        <v>0</v>
      </c>
    </row>
    <row r="116" spans="1:22" ht="15.75">
      <c r="A116" s="6" t="s">
        <v>372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1">
        <v>96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</row>
    <row r="117" spans="1:22" ht="15.75">
      <c r="A117" s="5" t="s">
        <v>373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1">
        <v>97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</row>
    <row r="118" spans="1:22" ht="15.75">
      <c r="A118" s="6" t="s">
        <v>431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1">
        <v>98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U118" s="45">
        <v>0</v>
      </c>
      <c r="V118" s="45">
        <v>0</v>
      </c>
    </row>
    <row r="119" spans="1:22" ht="15.75">
      <c r="A119" s="5" t="s">
        <v>374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1">
        <v>99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</row>
    <row r="120" spans="1:22" ht="15.75">
      <c r="A120" s="5" t="s">
        <v>375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1">
        <v>100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</row>
    <row r="121" spans="1:22" ht="15.75">
      <c r="A121" s="5" t="s">
        <v>376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">
        <v>101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</row>
    <row r="122" spans="1:22" ht="15.75">
      <c r="A122" s="6" t="s">
        <v>430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1">
        <v>102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</row>
    <row r="123" spans="1:22" ht="15.75">
      <c r="A123" s="5" t="s">
        <v>377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">
        <v>103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  <c r="U123" s="45">
        <v>0</v>
      </c>
      <c r="V123" s="45">
        <v>0</v>
      </c>
    </row>
    <row r="124" spans="1:22" ht="15.75">
      <c r="A124" s="5" t="s">
        <v>378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">
        <v>104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</row>
    <row r="125" spans="1:22" ht="15.75">
      <c r="A125" s="5" t="s">
        <v>379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1">
        <v>105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</row>
    <row r="126" spans="1:22" ht="15.75">
      <c r="A126" s="6" t="s">
        <v>463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1">
        <v>106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U126" s="45">
        <v>0</v>
      </c>
      <c r="V126" s="45">
        <v>0</v>
      </c>
    </row>
    <row r="127" spans="1:22" ht="15.75">
      <c r="A127" s="5" t="s">
        <v>380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1">
        <v>107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</row>
    <row r="128" spans="1:22" ht="15.75">
      <c r="A128" s="5" t="s">
        <v>381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1">
        <v>108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</row>
    <row r="129" spans="1:22" ht="15.75">
      <c r="A129" s="5" t="s">
        <v>382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1">
        <v>109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</row>
    <row r="130" spans="1:22" ht="15.75">
      <c r="A130" s="5" t="s">
        <v>383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1">
        <v>110</v>
      </c>
      <c r="P130" s="45">
        <v>0</v>
      </c>
      <c r="Q130" s="45">
        <v>0</v>
      </c>
      <c r="R130" s="45">
        <v>0</v>
      </c>
      <c r="S130" s="45">
        <v>0</v>
      </c>
      <c r="T130" s="45">
        <v>0</v>
      </c>
      <c r="U130" s="45">
        <v>0</v>
      </c>
      <c r="V130" s="45">
        <v>0</v>
      </c>
    </row>
    <row r="131" spans="1:22" ht="15.75">
      <c r="A131" s="5" t="s">
        <v>384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1">
        <v>111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</row>
    <row r="132" spans="1:22" ht="15.75">
      <c r="A132" s="5" t="s">
        <v>385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">
        <v>112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</row>
    <row r="133" spans="1:22" ht="15.75">
      <c r="A133" s="5" t="s">
        <v>386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1">
        <v>113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</row>
    <row r="134" spans="1:22" ht="15.75">
      <c r="A134" s="5" t="s">
        <v>387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">
        <v>114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U134" s="45">
        <v>0</v>
      </c>
      <c r="V134" s="45">
        <v>0</v>
      </c>
    </row>
    <row r="135" spans="1:22" ht="15.75">
      <c r="A135" s="6" t="s">
        <v>433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1">
        <v>115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45">
        <v>0</v>
      </c>
      <c r="V135" s="45">
        <v>0</v>
      </c>
    </row>
    <row r="136" spans="1:22" ht="15.75">
      <c r="A136" s="5" t="s">
        <v>388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1">
        <v>116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</row>
    <row r="137" spans="1:22" ht="15.75">
      <c r="A137" s="5" t="s">
        <v>389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1">
        <v>117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</row>
    <row r="138" spans="1:22" ht="15.75">
      <c r="A138" s="5" t="s">
        <v>390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1">
        <v>118</v>
      </c>
      <c r="P138" s="45">
        <v>0</v>
      </c>
      <c r="Q138" s="45">
        <v>0</v>
      </c>
      <c r="R138" s="45">
        <v>0</v>
      </c>
      <c r="S138" s="45">
        <v>0</v>
      </c>
      <c r="T138" s="45">
        <v>0</v>
      </c>
      <c r="U138" s="45">
        <v>0</v>
      </c>
      <c r="V138" s="45">
        <v>0</v>
      </c>
    </row>
    <row r="139" spans="1:22" ht="15.75">
      <c r="A139" s="5" t="s">
        <v>391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">
        <v>119</v>
      </c>
      <c r="P139" s="45">
        <v>0</v>
      </c>
      <c r="Q139" s="45">
        <v>0</v>
      </c>
      <c r="R139" s="45">
        <v>0</v>
      </c>
      <c r="S139" s="45">
        <v>0</v>
      </c>
      <c r="T139" s="45">
        <v>0</v>
      </c>
      <c r="U139" s="45">
        <v>0</v>
      </c>
      <c r="V139" s="45">
        <v>0</v>
      </c>
    </row>
    <row r="140" spans="1:22" ht="15.75">
      <c r="A140" s="5" t="s">
        <v>392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1">
        <v>120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</row>
    <row r="141" spans="1:22" ht="15.75">
      <c r="A141" s="5" t="s">
        <v>393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1">
        <v>121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</row>
    <row r="142" spans="1:22" ht="15.75">
      <c r="A142" s="5" t="s">
        <v>394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1">
        <v>122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45">
        <v>0</v>
      </c>
      <c r="V142" s="45">
        <v>0</v>
      </c>
    </row>
    <row r="143" spans="1:22" ht="15.75">
      <c r="A143" s="5" t="s">
        <v>395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1">
        <v>123</v>
      </c>
      <c r="P143" s="45">
        <v>0</v>
      </c>
      <c r="Q143" s="45">
        <v>0</v>
      </c>
      <c r="R143" s="45">
        <v>0</v>
      </c>
      <c r="S143" s="45">
        <v>0</v>
      </c>
      <c r="T143" s="45">
        <v>0</v>
      </c>
      <c r="U143" s="45">
        <v>0</v>
      </c>
      <c r="V143" s="45">
        <v>0</v>
      </c>
    </row>
    <row r="144" spans="1:22" ht="15.75">
      <c r="A144" s="5" t="s">
        <v>396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1">
        <v>124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</row>
    <row r="145" spans="1:22" ht="15.75">
      <c r="A145" s="5" t="s">
        <v>397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1">
        <v>125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</row>
    <row r="146" spans="1:22" ht="15.75">
      <c r="A146" s="5" t="s">
        <v>398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1">
        <v>126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45">
        <v>0</v>
      </c>
      <c r="V146" s="45">
        <v>0</v>
      </c>
    </row>
    <row r="147" spans="1:22" ht="15.75">
      <c r="A147" s="5" t="s">
        <v>399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1">
        <v>127</v>
      </c>
      <c r="P147" s="45">
        <v>0</v>
      </c>
      <c r="Q147" s="45">
        <v>0</v>
      </c>
      <c r="R147" s="45">
        <v>0</v>
      </c>
      <c r="S147" s="45">
        <v>0</v>
      </c>
      <c r="T147" s="45">
        <v>0</v>
      </c>
      <c r="U147" s="45">
        <v>0</v>
      </c>
      <c r="V147" s="45">
        <v>0</v>
      </c>
    </row>
    <row r="148" spans="1:22" ht="15.75">
      <c r="A148" s="5" t="s">
        <v>400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1">
        <v>128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</row>
    <row r="149" spans="1:22" ht="15.75">
      <c r="A149" s="5" t="s">
        <v>401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1">
        <v>129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</row>
    <row r="150" spans="1:22" ht="15.75">
      <c r="A150" s="5" t="s">
        <v>402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1">
        <v>130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45">
        <v>0</v>
      </c>
      <c r="V150" s="45">
        <v>0</v>
      </c>
    </row>
    <row r="151" spans="1:22" ht="12.75" customHeight="1">
      <c r="A151" s="5" t="s">
        <v>403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1">
        <v>131</v>
      </c>
      <c r="P151" s="45">
        <v>0</v>
      </c>
      <c r="Q151" s="45">
        <v>0</v>
      </c>
      <c r="R151" s="45">
        <v>0</v>
      </c>
      <c r="S151" s="45">
        <v>0</v>
      </c>
      <c r="T151" s="45">
        <v>0</v>
      </c>
      <c r="U151" s="45">
        <v>0</v>
      </c>
      <c r="V151" s="45">
        <v>0</v>
      </c>
    </row>
    <row r="152" spans="1:22" ht="15.75">
      <c r="A152" s="5" t="s">
        <v>404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1">
        <v>132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</row>
    <row r="153" spans="1:22" ht="15.75">
      <c r="A153" s="5" t="s">
        <v>405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1">
        <v>133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</row>
    <row r="154" spans="1:22" ht="15.75">
      <c r="A154" s="5" t="s">
        <v>406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1">
        <v>134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45">
        <v>0</v>
      </c>
      <c r="V154" s="45">
        <v>0</v>
      </c>
    </row>
    <row r="155" spans="1:22" ht="15.75">
      <c r="A155" s="5" t="s">
        <v>407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1">
        <v>135</v>
      </c>
      <c r="P155" s="45">
        <v>0</v>
      </c>
      <c r="Q155" s="45">
        <v>0</v>
      </c>
      <c r="R155" s="45">
        <v>0</v>
      </c>
      <c r="S155" s="45">
        <v>0</v>
      </c>
      <c r="T155" s="45">
        <v>0</v>
      </c>
      <c r="U155" s="45">
        <v>0</v>
      </c>
      <c r="V155" s="45">
        <v>0</v>
      </c>
    </row>
    <row r="156" spans="1:22" ht="15.75">
      <c r="A156" s="6" t="s">
        <v>434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1">
        <v>136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</row>
    <row r="157" spans="1:22" ht="15.75">
      <c r="A157" s="5" t="s">
        <v>408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1">
        <v>137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</row>
    <row r="158" spans="1:22" ht="15.75">
      <c r="A158" s="5" t="s">
        <v>409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1">
        <v>138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5">
        <v>0</v>
      </c>
    </row>
    <row r="159" spans="1:22" ht="15.75">
      <c r="A159" s="5" t="s">
        <v>410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1">
        <v>139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45">
        <v>0</v>
      </c>
      <c r="V159" s="45">
        <v>0</v>
      </c>
    </row>
    <row r="160" spans="1:22" ht="15.75">
      <c r="A160" s="5" t="s">
        <v>411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1">
        <v>140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</row>
    <row r="161" spans="1:22" ht="15.75">
      <c r="A161" s="5" t="s">
        <v>412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1">
        <v>141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</row>
    <row r="162" spans="1:22" ht="15.75">
      <c r="A162" s="5" t="s">
        <v>413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1">
        <v>142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45">
        <v>0</v>
      </c>
      <c r="V162" s="45">
        <v>0</v>
      </c>
    </row>
    <row r="163" spans="1:22" ht="15.75">
      <c r="A163" s="5" t="s">
        <v>414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1">
        <v>143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45">
        <v>0</v>
      </c>
      <c r="V163" s="45">
        <v>0</v>
      </c>
    </row>
    <row r="164" spans="1:22" ht="15.75">
      <c r="A164" s="5" t="s">
        <v>415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1">
        <v>144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</row>
    <row r="165" spans="1:22" ht="15.75">
      <c r="A165" s="5" t="s">
        <v>416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1">
        <v>145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</row>
    <row r="166" spans="1:22" ht="15.75">
      <c r="A166" s="5" t="s">
        <v>417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1">
        <v>146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U166" s="45">
        <v>0</v>
      </c>
      <c r="V166" s="45">
        <v>0</v>
      </c>
    </row>
    <row r="167" spans="1:22" ht="15.75">
      <c r="A167" s="46" t="s">
        <v>477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1">
        <v>147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U167" s="39">
        <v>0</v>
      </c>
      <c r="V167" s="39">
        <v>0</v>
      </c>
    </row>
  </sheetData>
  <sheetProtection password="E2BC" sheet="1" objects="1" scenarios="1" selectLockedCells="1"/>
  <mergeCells count="6">
    <mergeCell ref="A16:V16"/>
    <mergeCell ref="A17:V17"/>
    <mergeCell ref="A18:A19"/>
    <mergeCell ref="O18:O19"/>
    <mergeCell ref="P18:P19"/>
    <mergeCell ref="Q18:V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167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6:P166"/>
  <sheetViews>
    <sheetView showGridLines="0" zoomScalePageLayoutView="0" workbookViewId="0" topLeftCell="A143">
      <selection activeCell="P21" sqref="P21"/>
    </sheetView>
  </sheetViews>
  <sheetFormatPr defaultColWidth="9.33203125" defaultRowHeight="12.75"/>
  <cols>
    <col min="1" max="9" width="12.33203125" style="0" customWidth="1"/>
    <col min="10" max="14" width="8" style="0" hidden="1" customWidth="1"/>
    <col min="15" max="15" width="7.5" style="0" bestFit="1" customWidth="1"/>
    <col min="16" max="16" width="17.83203125" style="0" customWidth="1"/>
    <col min="17" max="17" width="4.83203125" style="0" customWidth="1"/>
    <col min="18" max="18" width="13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6" ht="19.5" customHeight="1">
      <c r="A16" s="169" t="s">
        <v>495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</row>
    <row r="17" spans="1:16" ht="12.75">
      <c r="A17" s="148" t="s">
        <v>471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6" ht="13.5" customHeight="1">
      <c r="A18" s="154" t="s">
        <v>290</v>
      </c>
      <c r="B18" s="155"/>
      <c r="C18" s="155"/>
      <c r="D18" s="155"/>
      <c r="E18" s="155"/>
      <c r="F18" s="155"/>
      <c r="G18" s="155"/>
      <c r="H18" s="155"/>
      <c r="I18" s="156"/>
      <c r="J18" s="3"/>
      <c r="K18" s="3"/>
      <c r="L18" s="3"/>
      <c r="M18" s="3"/>
      <c r="N18" s="3"/>
      <c r="O18" s="149" t="s">
        <v>491</v>
      </c>
      <c r="P18" s="149" t="s">
        <v>442</v>
      </c>
    </row>
    <row r="19" spans="1:16" ht="12.75">
      <c r="A19" s="157"/>
      <c r="B19" s="158"/>
      <c r="C19" s="158"/>
      <c r="D19" s="158"/>
      <c r="E19" s="158"/>
      <c r="F19" s="158"/>
      <c r="G19" s="158"/>
      <c r="H19" s="158"/>
      <c r="I19" s="159"/>
      <c r="J19" s="3"/>
      <c r="K19" s="3"/>
      <c r="L19" s="3"/>
      <c r="M19" s="3"/>
      <c r="N19" s="3"/>
      <c r="O19" s="149"/>
      <c r="P19" s="149"/>
    </row>
    <row r="20" spans="1:16" ht="12.75">
      <c r="A20" s="166">
        <v>1</v>
      </c>
      <c r="B20" s="167"/>
      <c r="C20" s="167"/>
      <c r="D20" s="167"/>
      <c r="E20" s="167"/>
      <c r="F20" s="167"/>
      <c r="G20" s="167"/>
      <c r="H20" s="167"/>
      <c r="I20" s="168"/>
      <c r="J20" s="8"/>
      <c r="K20" s="8"/>
      <c r="L20" s="8"/>
      <c r="M20" s="8"/>
      <c r="N20" s="8"/>
      <c r="O20" s="8">
        <v>2</v>
      </c>
      <c r="P20" s="8">
        <v>3</v>
      </c>
    </row>
    <row r="21" spans="1:16" ht="25.5" customHeight="1">
      <c r="A21" s="170" t="s">
        <v>478</v>
      </c>
      <c r="B21" s="171"/>
      <c r="C21" s="171"/>
      <c r="D21" s="171"/>
      <c r="E21" s="171"/>
      <c r="F21" s="171"/>
      <c r="G21" s="171"/>
      <c r="H21" s="171"/>
      <c r="I21" s="172"/>
      <c r="J21" s="10"/>
      <c r="K21" s="10"/>
      <c r="L21" s="10"/>
      <c r="M21" s="10"/>
      <c r="N21" s="10"/>
      <c r="O21" s="14">
        <v>1</v>
      </c>
      <c r="P21" s="40">
        <v>0</v>
      </c>
    </row>
    <row r="22" spans="1:16" ht="15.75">
      <c r="A22" s="160" t="s">
        <v>443</v>
      </c>
      <c r="B22" s="161"/>
      <c r="C22" s="161"/>
      <c r="D22" s="161"/>
      <c r="E22" s="161"/>
      <c r="F22" s="161"/>
      <c r="G22" s="161"/>
      <c r="H22" s="161"/>
      <c r="I22" s="162"/>
      <c r="J22" s="11"/>
      <c r="K22" s="11"/>
      <c r="L22" s="11"/>
      <c r="M22" s="11"/>
      <c r="N22" s="11"/>
      <c r="O22" s="14">
        <v>2</v>
      </c>
      <c r="P22" s="40">
        <v>0</v>
      </c>
    </row>
    <row r="23" spans="1:16" ht="15.75">
      <c r="A23" s="150" t="s">
        <v>292</v>
      </c>
      <c r="B23" s="151"/>
      <c r="C23" s="151"/>
      <c r="D23" s="151"/>
      <c r="E23" s="151"/>
      <c r="F23" s="151"/>
      <c r="G23" s="151"/>
      <c r="H23" s="151"/>
      <c r="I23" s="152"/>
      <c r="J23" s="12"/>
      <c r="K23" s="12"/>
      <c r="L23" s="12"/>
      <c r="M23" s="12"/>
      <c r="N23" s="12"/>
      <c r="O23" s="14">
        <v>3</v>
      </c>
      <c r="P23" s="40">
        <v>0</v>
      </c>
    </row>
    <row r="24" spans="1:16" ht="15.75">
      <c r="A24" s="150" t="s">
        <v>293</v>
      </c>
      <c r="B24" s="151"/>
      <c r="C24" s="151"/>
      <c r="D24" s="151"/>
      <c r="E24" s="151"/>
      <c r="F24" s="151"/>
      <c r="G24" s="151"/>
      <c r="H24" s="151"/>
      <c r="I24" s="152"/>
      <c r="J24" s="12"/>
      <c r="K24" s="12"/>
      <c r="L24" s="12"/>
      <c r="M24" s="12"/>
      <c r="N24" s="12"/>
      <c r="O24" s="14">
        <v>4</v>
      </c>
      <c r="P24" s="40">
        <v>0</v>
      </c>
    </row>
    <row r="25" spans="1:16" ht="15.75">
      <c r="A25" s="150" t="s">
        <v>294</v>
      </c>
      <c r="B25" s="151"/>
      <c r="C25" s="151"/>
      <c r="D25" s="151"/>
      <c r="E25" s="151"/>
      <c r="F25" s="151"/>
      <c r="G25" s="151"/>
      <c r="H25" s="151"/>
      <c r="I25" s="152"/>
      <c r="J25" s="12"/>
      <c r="K25" s="12"/>
      <c r="L25" s="12"/>
      <c r="M25" s="12"/>
      <c r="N25" s="12"/>
      <c r="O25" s="14">
        <v>5</v>
      </c>
      <c r="P25" s="40">
        <v>0</v>
      </c>
    </row>
    <row r="26" spans="1:16" ht="15.75">
      <c r="A26" s="150" t="s">
        <v>295</v>
      </c>
      <c r="B26" s="151"/>
      <c r="C26" s="151"/>
      <c r="D26" s="151"/>
      <c r="E26" s="151"/>
      <c r="F26" s="151"/>
      <c r="G26" s="151"/>
      <c r="H26" s="151"/>
      <c r="I26" s="152"/>
      <c r="J26" s="12"/>
      <c r="K26" s="12"/>
      <c r="L26" s="12"/>
      <c r="M26" s="12"/>
      <c r="N26" s="12"/>
      <c r="O26" s="14">
        <v>6</v>
      </c>
      <c r="P26" s="40">
        <v>0</v>
      </c>
    </row>
    <row r="27" spans="1:16" ht="15.75">
      <c r="A27" s="160" t="s">
        <v>444</v>
      </c>
      <c r="B27" s="161"/>
      <c r="C27" s="161"/>
      <c r="D27" s="161"/>
      <c r="E27" s="161"/>
      <c r="F27" s="161"/>
      <c r="G27" s="161"/>
      <c r="H27" s="161"/>
      <c r="I27" s="162"/>
      <c r="J27" s="11"/>
      <c r="K27" s="11"/>
      <c r="L27" s="11"/>
      <c r="M27" s="11"/>
      <c r="N27" s="11"/>
      <c r="O27" s="14">
        <v>7</v>
      </c>
      <c r="P27" s="40">
        <v>0</v>
      </c>
    </row>
    <row r="28" spans="1:16" ht="15.75">
      <c r="A28" s="150" t="s">
        <v>296</v>
      </c>
      <c r="B28" s="151"/>
      <c r="C28" s="151"/>
      <c r="D28" s="151"/>
      <c r="E28" s="151"/>
      <c r="F28" s="151"/>
      <c r="G28" s="151"/>
      <c r="H28" s="151"/>
      <c r="I28" s="152"/>
      <c r="J28" s="12"/>
      <c r="K28" s="12"/>
      <c r="L28" s="12"/>
      <c r="M28" s="12"/>
      <c r="N28" s="12"/>
      <c r="O28" s="14">
        <v>8</v>
      </c>
      <c r="P28" s="40">
        <v>0</v>
      </c>
    </row>
    <row r="29" spans="1:16" ht="15.75">
      <c r="A29" s="150" t="s">
        <v>297</v>
      </c>
      <c r="B29" s="151"/>
      <c r="C29" s="151"/>
      <c r="D29" s="151"/>
      <c r="E29" s="151"/>
      <c r="F29" s="151"/>
      <c r="G29" s="151"/>
      <c r="H29" s="151"/>
      <c r="I29" s="152"/>
      <c r="J29" s="12"/>
      <c r="K29" s="12"/>
      <c r="L29" s="12"/>
      <c r="M29" s="12"/>
      <c r="N29" s="12"/>
      <c r="O29" s="14">
        <v>9</v>
      </c>
      <c r="P29" s="40">
        <v>0</v>
      </c>
    </row>
    <row r="30" spans="1:16" ht="15.75">
      <c r="A30" s="150" t="s">
        <v>298</v>
      </c>
      <c r="B30" s="151"/>
      <c r="C30" s="151"/>
      <c r="D30" s="151"/>
      <c r="E30" s="151"/>
      <c r="F30" s="151"/>
      <c r="G30" s="151"/>
      <c r="H30" s="151"/>
      <c r="I30" s="152"/>
      <c r="J30" s="12"/>
      <c r="K30" s="12"/>
      <c r="L30" s="12"/>
      <c r="M30" s="12"/>
      <c r="N30" s="12"/>
      <c r="O30" s="9">
        <v>10</v>
      </c>
      <c r="P30" s="40">
        <v>0</v>
      </c>
    </row>
    <row r="31" spans="1:16" ht="15.75">
      <c r="A31" s="150" t="s">
        <v>299</v>
      </c>
      <c r="B31" s="151"/>
      <c r="C31" s="151"/>
      <c r="D31" s="151"/>
      <c r="E31" s="151"/>
      <c r="F31" s="151"/>
      <c r="G31" s="151"/>
      <c r="H31" s="151"/>
      <c r="I31" s="152"/>
      <c r="J31" s="12"/>
      <c r="K31" s="12"/>
      <c r="L31" s="12"/>
      <c r="M31" s="12"/>
      <c r="N31" s="12"/>
      <c r="O31" s="9">
        <v>11</v>
      </c>
      <c r="P31" s="40">
        <v>0</v>
      </c>
    </row>
    <row r="32" spans="1:16" ht="15.75">
      <c r="A32" s="150" t="s">
        <v>300</v>
      </c>
      <c r="B32" s="151"/>
      <c r="C32" s="151"/>
      <c r="D32" s="151"/>
      <c r="E32" s="151"/>
      <c r="F32" s="151"/>
      <c r="G32" s="151"/>
      <c r="H32" s="151"/>
      <c r="I32" s="152"/>
      <c r="J32" s="12"/>
      <c r="K32" s="12"/>
      <c r="L32" s="12"/>
      <c r="M32" s="12"/>
      <c r="N32" s="12"/>
      <c r="O32" s="9">
        <v>12</v>
      </c>
      <c r="P32" s="40">
        <v>0</v>
      </c>
    </row>
    <row r="33" spans="1:16" ht="15.75">
      <c r="A33" s="160" t="s">
        <v>445</v>
      </c>
      <c r="B33" s="161"/>
      <c r="C33" s="161"/>
      <c r="D33" s="161"/>
      <c r="E33" s="161"/>
      <c r="F33" s="161"/>
      <c r="G33" s="161"/>
      <c r="H33" s="161"/>
      <c r="I33" s="162"/>
      <c r="J33" s="11"/>
      <c r="K33" s="11"/>
      <c r="L33" s="11"/>
      <c r="M33" s="11"/>
      <c r="N33" s="11"/>
      <c r="O33" s="9">
        <v>13</v>
      </c>
      <c r="P33" s="40">
        <v>0</v>
      </c>
    </row>
    <row r="34" spans="1:16" ht="15.75">
      <c r="A34" s="150" t="s">
        <v>301</v>
      </c>
      <c r="B34" s="151"/>
      <c r="C34" s="151"/>
      <c r="D34" s="151"/>
      <c r="E34" s="151"/>
      <c r="F34" s="151"/>
      <c r="G34" s="151"/>
      <c r="H34" s="151"/>
      <c r="I34" s="152"/>
      <c r="J34" s="12"/>
      <c r="K34" s="12"/>
      <c r="L34" s="12"/>
      <c r="M34" s="12"/>
      <c r="N34" s="12"/>
      <c r="O34" s="9">
        <v>14</v>
      </c>
      <c r="P34" s="40">
        <v>0</v>
      </c>
    </row>
    <row r="35" spans="1:16" ht="15.75">
      <c r="A35" s="150" t="s">
        <v>302</v>
      </c>
      <c r="B35" s="151"/>
      <c r="C35" s="151"/>
      <c r="D35" s="151"/>
      <c r="E35" s="151"/>
      <c r="F35" s="151"/>
      <c r="G35" s="151"/>
      <c r="H35" s="151"/>
      <c r="I35" s="152"/>
      <c r="J35" s="12"/>
      <c r="K35" s="12"/>
      <c r="L35" s="12"/>
      <c r="M35" s="12"/>
      <c r="N35" s="12"/>
      <c r="O35" s="9">
        <v>15</v>
      </c>
      <c r="P35" s="40">
        <v>0</v>
      </c>
    </row>
    <row r="36" spans="1:16" ht="15.75">
      <c r="A36" s="160" t="s">
        <v>446</v>
      </c>
      <c r="B36" s="161"/>
      <c r="C36" s="161"/>
      <c r="D36" s="161"/>
      <c r="E36" s="161"/>
      <c r="F36" s="161"/>
      <c r="G36" s="161"/>
      <c r="H36" s="161"/>
      <c r="I36" s="162"/>
      <c r="J36" s="11"/>
      <c r="K36" s="11"/>
      <c r="L36" s="11"/>
      <c r="M36" s="11"/>
      <c r="N36" s="11"/>
      <c r="O36" s="9">
        <v>16</v>
      </c>
      <c r="P36" s="40">
        <v>0</v>
      </c>
    </row>
    <row r="37" spans="1:16" ht="15.75">
      <c r="A37" s="150" t="s">
        <v>303</v>
      </c>
      <c r="B37" s="151"/>
      <c r="C37" s="151"/>
      <c r="D37" s="151"/>
      <c r="E37" s="151"/>
      <c r="F37" s="151"/>
      <c r="G37" s="151"/>
      <c r="H37" s="151"/>
      <c r="I37" s="152"/>
      <c r="J37" s="12"/>
      <c r="K37" s="12"/>
      <c r="L37" s="12"/>
      <c r="M37" s="12"/>
      <c r="N37" s="12"/>
      <c r="O37" s="9">
        <v>17</v>
      </c>
      <c r="P37" s="40">
        <v>0</v>
      </c>
    </row>
    <row r="38" spans="1:16" ht="15.75">
      <c r="A38" s="150" t="s">
        <v>304</v>
      </c>
      <c r="B38" s="151"/>
      <c r="C38" s="151"/>
      <c r="D38" s="151"/>
      <c r="E38" s="151"/>
      <c r="F38" s="151"/>
      <c r="G38" s="151"/>
      <c r="H38" s="151"/>
      <c r="I38" s="152"/>
      <c r="J38" s="12"/>
      <c r="K38" s="12"/>
      <c r="L38" s="12"/>
      <c r="M38" s="12"/>
      <c r="N38" s="12"/>
      <c r="O38" s="9">
        <v>18</v>
      </c>
      <c r="P38" s="40">
        <v>0</v>
      </c>
    </row>
    <row r="39" spans="1:16" ht="15.75">
      <c r="A39" s="150" t="s">
        <v>305</v>
      </c>
      <c r="B39" s="151"/>
      <c r="C39" s="151"/>
      <c r="D39" s="151"/>
      <c r="E39" s="151"/>
      <c r="F39" s="151"/>
      <c r="G39" s="151"/>
      <c r="H39" s="151"/>
      <c r="I39" s="152"/>
      <c r="J39" s="12"/>
      <c r="K39" s="12"/>
      <c r="L39" s="12"/>
      <c r="M39" s="12"/>
      <c r="N39" s="12"/>
      <c r="O39" s="9">
        <v>19</v>
      </c>
      <c r="P39" s="40">
        <v>0</v>
      </c>
    </row>
    <row r="40" spans="1:16" ht="15.75">
      <c r="A40" s="150" t="s">
        <v>306</v>
      </c>
      <c r="B40" s="151"/>
      <c r="C40" s="151"/>
      <c r="D40" s="151"/>
      <c r="E40" s="151"/>
      <c r="F40" s="151"/>
      <c r="G40" s="151"/>
      <c r="H40" s="151"/>
      <c r="I40" s="152"/>
      <c r="J40" s="12"/>
      <c r="K40" s="12"/>
      <c r="L40" s="12"/>
      <c r="M40" s="12"/>
      <c r="N40" s="12"/>
      <c r="O40" s="9">
        <v>20</v>
      </c>
      <c r="P40" s="40">
        <v>0</v>
      </c>
    </row>
    <row r="41" spans="1:16" ht="15.75">
      <c r="A41" s="150" t="s">
        <v>307</v>
      </c>
      <c r="B41" s="151"/>
      <c r="C41" s="151"/>
      <c r="D41" s="151"/>
      <c r="E41" s="151"/>
      <c r="F41" s="151"/>
      <c r="G41" s="151"/>
      <c r="H41" s="151"/>
      <c r="I41" s="152"/>
      <c r="J41" s="12"/>
      <c r="K41" s="12"/>
      <c r="L41" s="12"/>
      <c r="M41" s="12"/>
      <c r="N41" s="12"/>
      <c r="O41" s="9">
        <v>21</v>
      </c>
      <c r="P41" s="40">
        <v>0</v>
      </c>
    </row>
    <row r="42" spans="1:16" ht="15.75">
      <c r="A42" s="150" t="s">
        <v>308</v>
      </c>
      <c r="B42" s="151"/>
      <c r="C42" s="151"/>
      <c r="D42" s="151"/>
      <c r="E42" s="151"/>
      <c r="F42" s="151"/>
      <c r="G42" s="151"/>
      <c r="H42" s="151"/>
      <c r="I42" s="152"/>
      <c r="J42" s="12"/>
      <c r="K42" s="12"/>
      <c r="L42" s="12"/>
      <c r="M42" s="12"/>
      <c r="N42" s="12"/>
      <c r="O42" s="9">
        <v>22</v>
      </c>
      <c r="P42" s="40">
        <v>0</v>
      </c>
    </row>
    <row r="43" spans="1:16" ht="15.75">
      <c r="A43" s="150" t="s">
        <v>309</v>
      </c>
      <c r="B43" s="151"/>
      <c r="C43" s="151"/>
      <c r="D43" s="151"/>
      <c r="E43" s="151"/>
      <c r="F43" s="151"/>
      <c r="G43" s="151"/>
      <c r="H43" s="151"/>
      <c r="I43" s="152"/>
      <c r="J43" s="12"/>
      <c r="K43" s="12"/>
      <c r="L43" s="12"/>
      <c r="M43" s="12"/>
      <c r="N43" s="12"/>
      <c r="O43" s="9">
        <v>23</v>
      </c>
      <c r="P43" s="40">
        <v>0</v>
      </c>
    </row>
    <row r="44" spans="1:16" ht="15.75">
      <c r="A44" s="150" t="s">
        <v>310</v>
      </c>
      <c r="B44" s="151"/>
      <c r="C44" s="151"/>
      <c r="D44" s="151"/>
      <c r="E44" s="151"/>
      <c r="F44" s="151"/>
      <c r="G44" s="151"/>
      <c r="H44" s="151"/>
      <c r="I44" s="152"/>
      <c r="J44" s="12"/>
      <c r="K44" s="12"/>
      <c r="L44" s="12"/>
      <c r="M44" s="12"/>
      <c r="N44" s="12"/>
      <c r="O44" s="9">
        <v>24</v>
      </c>
      <c r="P44" s="40">
        <v>0</v>
      </c>
    </row>
    <row r="45" spans="1:16" ht="15.75">
      <c r="A45" s="150" t="s">
        <v>311</v>
      </c>
      <c r="B45" s="151"/>
      <c r="C45" s="151"/>
      <c r="D45" s="151"/>
      <c r="E45" s="151"/>
      <c r="F45" s="151"/>
      <c r="G45" s="151"/>
      <c r="H45" s="151"/>
      <c r="I45" s="152"/>
      <c r="J45" s="12"/>
      <c r="K45" s="12"/>
      <c r="L45" s="12"/>
      <c r="M45" s="12"/>
      <c r="N45" s="12"/>
      <c r="O45" s="9">
        <v>25</v>
      </c>
      <c r="P45" s="40">
        <v>0</v>
      </c>
    </row>
    <row r="46" spans="1:16" ht="15.75">
      <c r="A46" s="150" t="s">
        <v>312</v>
      </c>
      <c r="B46" s="151"/>
      <c r="C46" s="151"/>
      <c r="D46" s="151"/>
      <c r="E46" s="151"/>
      <c r="F46" s="151"/>
      <c r="G46" s="151"/>
      <c r="H46" s="151"/>
      <c r="I46" s="152"/>
      <c r="J46" s="12"/>
      <c r="K46" s="12"/>
      <c r="L46" s="12"/>
      <c r="M46" s="12"/>
      <c r="N46" s="12"/>
      <c r="O46" s="9">
        <v>26</v>
      </c>
      <c r="P46" s="40">
        <v>0</v>
      </c>
    </row>
    <row r="47" spans="1:16" ht="15.75">
      <c r="A47" s="150" t="s">
        <v>313</v>
      </c>
      <c r="B47" s="151"/>
      <c r="C47" s="151"/>
      <c r="D47" s="151"/>
      <c r="E47" s="151"/>
      <c r="F47" s="151"/>
      <c r="G47" s="151"/>
      <c r="H47" s="151"/>
      <c r="I47" s="152"/>
      <c r="J47" s="12"/>
      <c r="K47" s="12"/>
      <c r="L47" s="12"/>
      <c r="M47" s="12"/>
      <c r="N47" s="12"/>
      <c r="O47" s="9">
        <v>27</v>
      </c>
      <c r="P47" s="40">
        <v>0</v>
      </c>
    </row>
    <row r="48" spans="1:16" ht="15.75">
      <c r="A48" s="150" t="s">
        <v>314</v>
      </c>
      <c r="B48" s="151"/>
      <c r="C48" s="151"/>
      <c r="D48" s="151"/>
      <c r="E48" s="151"/>
      <c r="F48" s="151"/>
      <c r="G48" s="151"/>
      <c r="H48" s="151"/>
      <c r="I48" s="152"/>
      <c r="J48" s="12"/>
      <c r="K48" s="12"/>
      <c r="L48" s="12"/>
      <c r="M48" s="12"/>
      <c r="N48" s="12"/>
      <c r="O48" s="9">
        <v>28</v>
      </c>
      <c r="P48" s="40">
        <v>0</v>
      </c>
    </row>
    <row r="49" spans="1:16" ht="15.75">
      <c r="A49" s="150" t="s">
        <v>315</v>
      </c>
      <c r="B49" s="151"/>
      <c r="C49" s="151"/>
      <c r="D49" s="151"/>
      <c r="E49" s="151"/>
      <c r="F49" s="151"/>
      <c r="G49" s="151"/>
      <c r="H49" s="151"/>
      <c r="I49" s="152"/>
      <c r="J49" s="12"/>
      <c r="K49" s="12"/>
      <c r="L49" s="12"/>
      <c r="M49" s="12"/>
      <c r="N49" s="12"/>
      <c r="O49" s="9">
        <v>29</v>
      </c>
      <c r="P49" s="40">
        <v>0</v>
      </c>
    </row>
    <row r="50" spans="1:16" ht="15.75">
      <c r="A50" s="150" t="s">
        <v>316</v>
      </c>
      <c r="B50" s="151"/>
      <c r="C50" s="151"/>
      <c r="D50" s="151"/>
      <c r="E50" s="151"/>
      <c r="F50" s="151"/>
      <c r="G50" s="151"/>
      <c r="H50" s="151"/>
      <c r="I50" s="152"/>
      <c r="J50" s="12"/>
      <c r="K50" s="12"/>
      <c r="L50" s="12"/>
      <c r="M50" s="12"/>
      <c r="N50" s="12"/>
      <c r="O50" s="9">
        <v>30</v>
      </c>
      <c r="P50" s="40">
        <v>0</v>
      </c>
    </row>
    <row r="51" spans="1:16" ht="15.75">
      <c r="A51" s="160" t="s">
        <v>447</v>
      </c>
      <c r="B51" s="161"/>
      <c r="C51" s="161"/>
      <c r="D51" s="161"/>
      <c r="E51" s="161"/>
      <c r="F51" s="161"/>
      <c r="G51" s="161"/>
      <c r="H51" s="161"/>
      <c r="I51" s="162"/>
      <c r="J51" s="11"/>
      <c r="K51" s="11"/>
      <c r="L51" s="11"/>
      <c r="M51" s="11"/>
      <c r="N51" s="11"/>
      <c r="O51" s="9">
        <v>31</v>
      </c>
      <c r="P51" s="40">
        <v>0</v>
      </c>
    </row>
    <row r="52" spans="1:16" ht="15.75">
      <c r="A52" s="150" t="s">
        <v>317</v>
      </c>
      <c r="B52" s="151"/>
      <c r="C52" s="151"/>
      <c r="D52" s="151"/>
      <c r="E52" s="151"/>
      <c r="F52" s="151"/>
      <c r="G52" s="151"/>
      <c r="H52" s="151"/>
      <c r="I52" s="152"/>
      <c r="J52" s="12"/>
      <c r="K52" s="12"/>
      <c r="L52" s="12"/>
      <c r="M52" s="12"/>
      <c r="N52" s="12"/>
      <c r="O52" s="9">
        <v>32</v>
      </c>
      <c r="P52" s="40">
        <v>0</v>
      </c>
    </row>
    <row r="53" spans="1:16" ht="15.75">
      <c r="A53" s="150" t="s">
        <v>318</v>
      </c>
      <c r="B53" s="151"/>
      <c r="C53" s="151"/>
      <c r="D53" s="151"/>
      <c r="E53" s="151"/>
      <c r="F53" s="151"/>
      <c r="G53" s="151"/>
      <c r="H53" s="151"/>
      <c r="I53" s="152"/>
      <c r="J53" s="12"/>
      <c r="K53" s="12"/>
      <c r="L53" s="12"/>
      <c r="M53" s="12"/>
      <c r="N53" s="12"/>
      <c r="O53" s="9">
        <v>33</v>
      </c>
      <c r="P53" s="40">
        <v>0</v>
      </c>
    </row>
    <row r="54" spans="1:16" ht="15.75">
      <c r="A54" s="150" t="s">
        <v>319</v>
      </c>
      <c r="B54" s="151"/>
      <c r="C54" s="151"/>
      <c r="D54" s="151"/>
      <c r="E54" s="151"/>
      <c r="F54" s="151"/>
      <c r="G54" s="151"/>
      <c r="H54" s="151"/>
      <c r="I54" s="152"/>
      <c r="J54" s="12"/>
      <c r="K54" s="12"/>
      <c r="L54" s="12"/>
      <c r="M54" s="12"/>
      <c r="N54" s="12"/>
      <c r="O54" s="9">
        <v>34</v>
      </c>
      <c r="P54" s="40">
        <v>0</v>
      </c>
    </row>
    <row r="55" spans="1:16" ht="15.75">
      <c r="A55" s="150" t="s">
        <v>320</v>
      </c>
      <c r="B55" s="151"/>
      <c r="C55" s="151"/>
      <c r="D55" s="151"/>
      <c r="E55" s="151"/>
      <c r="F55" s="151"/>
      <c r="G55" s="151"/>
      <c r="H55" s="151"/>
      <c r="I55" s="152"/>
      <c r="J55" s="12"/>
      <c r="K55" s="12"/>
      <c r="L55" s="12"/>
      <c r="M55" s="12"/>
      <c r="N55" s="12"/>
      <c r="O55" s="9">
        <v>35</v>
      </c>
      <c r="P55" s="40">
        <v>0</v>
      </c>
    </row>
    <row r="56" spans="1:16" ht="15.75">
      <c r="A56" s="150" t="s">
        <v>321</v>
      </c>
      <c r="B56" s="151"/>
      <c r="C56" s="151"/>
      <c r="D56" s="151"/>
      <c r="E56" s="151"/>
      <c r="F56" s="151"/>
      <c r="G56" s="151"/>
      <c r="H56" s="151"/>
      <c r="I56" s="152"/>
      <c r="J56" s="12"/>
      <c r="K56" s="12"/>
      <c r="L56" s="12"/>
      <c r="M56" s="12"/>
      <c r="N56" s="12"/>
      <c r="O56" s="9">
        <v>36</v>
      </c>
      <c r="P56" s="40">
        <v>0</v>
      </c>
    </row>
    <row r="57" spans="1:16" ht="15.75">
      <c r="A57" s="150" t="s">
        <v>322</v>
      </c>
      <c r="B57" s="151"/>
      <c r="C57" s="151"/>
      <c r="D57" s="151"/>
      <c r="E57" s="151"/>
      <c r="F57" s="151"/>
      <c r="G57" s="151"/>
      <c r="H57" s="151"/>
      <c r="I57" s="152"/>
      <c r="J57" s="12"/>
      <c r="K57" s="12"/>
      <c r="L57" s="12"/>
      <c r="M57" s="12"/>
      <c r="N57" s="12"/>
      <c r="O57" s="9">
        <v>37</v>
      </c>
      <c r="P57" s="40">
        <v>0</v>
      </c>
    </row>
    <row r="58" spans="1:16" ht="15.75">
      <c r="A58" s="150" t="s">
        <v>323</v>
      </c>
      <c r="B58" s="151"/>
      <c r="C58" s="151"/>
      <c r="D58" s="151"/>
      <c r="E58" s="151"/>
      <c r="F58" s="151"/>
      <c r="G58" s="151"/>
      <c r="H58" s="151"/>
      <c r="I58" s="152"/>
      <c r="J58" s="12"/>
      <c r="K58" s="12"/>
      <c r="L58" s="12"/>
      <c r="M58" s="12"/>
      <c r="N58" s="12"/>
      <c r="O58" s="9">
        <v>38</v>
      </c>
      <c r="P58" s="40">
        <v>0</v>
      </c>
    </row>
    <row r="59" spans="1:16" ht="15.75">
      <c r="A59" s="160" t="s">
        <v>324</v>
      </c>
      <c r="B59" s="161"/>
      <c r="C59" s="161"/>
      <c r="D59" s="161"/>
      <c r="E59" s="161"/>
      <c r="F59" s="161"/>
      <c r="G59" s="161"/>
      <c r="H59" s="161"/>
      <c r="I59" s="162"/>
      <c r="J59" s="11"/>
      <c r="K59" s="11"/>
      <c r="L59" s="11"/>
      <c r="M59" s="11"/>
      <c r="N59" s="11"/>
      <c r="O59" s="9">
        <v>39</v>
      </c>
      <c r="P59" s="40">
        <v>0</v>
      </c>
    </row>
    <row r="60" spans="1:16" ht="15.75">
      <c r="A60" s="150" t="s">
        <v>325</v>
      </c>
      <c r="B60" s="151"/>
      <c r="C60" s="151"/>
      <c r="D60" s="151"/>
      <c r="E60" s="151"/>
      <c r="F60" s="151"/>
      <c r="G60" s="151"/>
      <c r="H60" s="151"/>
      <c r="I60" s="152"/>
      <c r="J60" s="12"/>
      <c r="K60" s="12"/>
      <c r="L60" s="12"/>
      <c r="M60" s="12"/>
      <c r="N60" s="12"/>
      <c r="O60" s="9">
        <v>40</v>
      </c>
      <c r="P60" s="40">
        <v>0</v>
      </c>
    </row>
    <row r="61" spans="1:16" ht="15.75">
      <c r="A61" s="160" t="s">
        <v>326</v>
      </c>
      <c r="B61" s="161"/>
      <c r="C61" s="161"/>
      <c r="D61" s="161"/>
      <c r="E61" s="161"/>
      <c r="F61" s="161"/>
      <c r="G61" s="161"/>
      <c r="H61" s="161"/>
      <c r="I61" s="162"/>
      <c r="J61" s="11"/>
      <c r="K61" s="11"/>
      <c r="L61" s="11"/>
      <c r="M61" s="11"/>
      <c r="N61" s="11"/>
      <c r="O61" s="9">
        <v>41</v>
      </c>
      <c r="P61" s="40">
        <v>0</v>
      </c>
    </row>
    <row r="62" spans="1:16" ht="15.75">
      <c r="A62" s="150" t="s">
        <v>327</v>
      </c>
      <c r="B62" s="151"/>
      <c r="C62" s="151"/>
      <c r="D62" s="151"/>
      <c r="E62" s="151"/>
      <c r="F62" s="151"/>
      <c r="G62" s="151"/>
      <c r="H62" s="151"/>
      <c r="I62" s="152"/>
      <c r="J62" s="12"/>
      <c r="K62" s="12"/>
      <c r="L62" s="12"/>
      <c r="M62" s="12"/>
      <c r="N62" s="12"/>
      <c r="O62" s="9">
        <v>42</v>
      </c>
      <c r="P62" s="40">
        <v>0</v>
      </c>
    </row>
    <row r="63" spans="1:16" ht="15.75">
      <c r="A63" s="160" t="s">
        <v>448</v>
      </c>
      <c r="B63" s="161"/>
      <c r="C63" s="161"/>
      <c r="D63" s="161"/>
      <c r="E63" s="161"/>
      <c r="F63" s="161"/>
      <c r="G63" s="161"/>
      <c r="H63" s="161"/>
      <c r="I63" s="162"/>
      <c r="J63" s="11"/>
      <c r="K63" s="11"/>
      <c r="L63" s="11"/>
      <c r="M63" s="11"/>
      <c r="N63" s="11"/>
      <c r="O63" s="9">
        <v>43</v>
      </c>
      <c r="P63" s="40">
        <v>0</v>
      </c>
    </row>
    <row r="64" spans="1:16" ht="15.75">
      <c r="A64" s="150" t="s">
        <v>328</v>
      </c>
      <c r="B64" s="151"/>
      <c r="C64" s="151"/>
      <c r="D64" s="151"/>
      <c r="E64" s="151"/>
      <c r="F64" s="151"/>
      <c r="G64" s="151"/>
      <c r="H64" s="151"/>
      <c r="I64" s="152"/>
      <c r="J64" s="12"/>
      <c r="K64" s="12"/>
      <c r="L64" s="12"/>
      <c r="M64" s="12"/>
      <c r="N64" s="12"/>
      <c r="O64" s="9">
        <v>44</v>
      </c>
      <c r="P64" s="40">
        <v>0</v>
      </c>
    </row>
    <row r="65" spans="1:16" ht="15.75">
      <c r="A65" s="150" t="s">
        <v>329</v>
      </c>
      <c r="B65" s="151"/>
      <c r="C65" s="151"/>
      <c r="D65" s="151"/>
      <c r="E65" s="151"/>
      <c r="F65" s="151"/>
      <c r="G65" s="151"/>
      <c r="H65" s="151"/>
      <c r="I65" s="152"/>
      <c r="J65" s="12"/>
      <c r="K65" s="12"/>
      <c r="L65" s="12"/>
      <c r="M65" s="12"/>
      <c r="N65" s="12"/>
      <c r="O65" s="9">
        <v>45</v>
      </c>
      <c r="P65" s="40">
        <v>0</v>
      </c>
    </row>
    <row r="66" spans="1:16" ht="15.75">
      <c r="A66" s="160" t="s">
        <v>449</v>
      </c>
      <c r="B66" s="161"/>
      <c r="C66" s="161"/>
      <c r="D66" s="161"/>
      <c r="E66" s="161"/>
      <c r="F66" s="161"/>
      <c r="G66" s="161"/>
      <c r="H66" s="161"/>
      <c r="I66" s="162"/>
      <c r="J66" s="11"/>
      <c r="K66" s="11"/>
      <c r="L66" s="11"/>
      <c r="M66" s="11"/>
      <c r="N66" s="11"/>
      <c r="O66" s="9">
        <v>46</v>
      </c>
      <c r="P66" s="40">
        <v>0</v>
      </c>
    </row>
    <row r="67" spans="1:16" ht="15.75">
      <c r="A67" s="150" t="s">
        <v>330</v>
      </c>
      <c r="B67" s="151"/>
      <c r="C67" s="151"/>
      <c r="D67" s="151"/>
      <c r="E67" s="151"/>
      <c r="F67" s="151"/>
      <c r="G67" s="151"/>
      <c r="H67" s="151"/>
      <c r="I67" s="152"/>
      <c r="J67" s="12"/>
      <c r="K67" s="12"/>
      <c r="L67" s="12"/>
      <c r="M67" s="12"/>
      <c r="N67" s="12"/>
      <c r="O67" s="9">
        <v>47</v>
      </c>
      <c r="P67" s="40">
        <v>0</v>
      </c>
    </row>
    <row r="68" spans="1:16" ht="15.75">
      <c r="A68" s="150" t="s">
        <v>331</v>
      </c>
      <c r="B68" s="151"/>
      <c r="C68" s="151"/>
      <c r="D68" s="151"/>
      <c r="E68" s="151"/>
      <c r="F68" s="151"/>
      <c r="G68" s="151"/>
      <c r="H68" s="151"/>
      <c r="I68" s="152"/>
      <c r="J68" s="12"/>
      <c r="K68" s="12"/>
      <c r="L68" s="12"/>
      <c r="M68" s="12"/>
      <c r="N68" s="12"/>
      <c r="O68" s="9">
        <v>48</v>
      </c>
      <c r="P68" s="40">
        <v>0</v>
      </c>
    </row>
    <row r="69" spans="1:16" ht="15.75">
      <c r="A69" s="150" t="s">
        <v>332</v>
      </c>
      <c r="B69" s="151"/>
      <c r="C69" s="151"/>
      <c r="D69" s="151"/>
      <c r="E69" s="151"/>
      <c r="F69" s="151"/>
      <c r="G69" s="151"/>
      <c r="H69" s="151"/>
      <c r="I69" s="152"/>
      <c r="J69" s="12"/>
      <c r="K69" s="12"/>
      <c r="L69" s="12"/>
      <c r="M69" s="12"/>
      <c r="N69" s="12"/>
      <c r="O69" s="9">
        <v>49</v>
      </c>
      <c r="P69" s="40">
        <v>0</v>
      </c>
    </row>
    <row r="70" spans="1:16" ht="15.75">
      <c r="A70" s="150" t="s">
        <v>333</v>
      </c>
      <c r="B70" s="151"/>
      <c r="C70" s="151"/>
      <c r="D70" s="151"/>
      <c r="E70" s="151"/>
      <c r="F70" s="151"/>
      <c r="G70" s="151"/>
      <c r="H70" s="151"/>
      <c r="I70" s="152"/>
      <c r="J70" s="12"/>
      <c r="K70" s="12"/>
      <c r="L70" s="12"/>
      <c r="M70" s="12"/>
      <c r="N70" s="12"/>
      <c r="O70" s="9">
        <v>50</v>
      </c>
      <c r="P70" s="40">
        <v>0</v>
      </c>
    </row>
    <row r="71" spans="1:16" ht="15.75">
      <c r="A71" s="150" t="s">
        <v>334</v>
      </c>
      <c r="B71" s="151"/>
      <c r="C71" s="151"/>
      <c r="D71" s="151"/>
      <c r="E71" s="151"/>
      <c r="F71" s="151"/>
      <c r="G71" s="151"/>
      <c r="H71" s="151"/>
      <c r="I71" s="152"/>
      <c r="J71" s="12"/>
      <c r="K71" s="12"/>
      <c r="L71" s="12"/>
      <c r="M71" s="12"/>
      <c r="N71" s="12"/>
      <c r="O71" s="9">
        <v>51</v>
      </c>
      <c r="P71" s="40">
        <v>0</v>
      </c>
    </row>
    <row r="72" spans="1:16" ht="15.75">
      <c r="A72" s="150" t="s">
        <v>335</v>
      </c>
      <c r="B72" s="151"/>
      <c r="C72" s="151"/>
      <c r="D72" s="151"/>
      <c r="E72" s="151"/>
      <c r="F72" s="151"/>
      <c r="G72" s="151"/>
      <c r="H72" s="151"/>
      <c r="I72" s="152"/>
      <c r="J72" s="12"/>
      <c r="K72" s="12"/>
      <c r="L72" s="12"/>
      <c r="M72" s="12"/>
      <c r="N72" s="12"/>
      <c r="O72" s="9">
        <v>52</v>
      </c>
      <c r="P72" s="40">
        <v>0</v>
      </c>
    </row>
    <row r="73" spans="1:16" ht="15.75">
      <c r="A73" s="150" t="s">
        <v>336</v>
      </c>
      <c r="B73" s="151"/>
      <c r="C73" s="151"/>
      <c r="D73" s="151"/>
      <c r="E73" s="151"/>
      <c r="F73" s="151"/>
      <c r="G73" s="151"/>
      <c r="H73" s="151"/>
      <c r="I73" s="152"/>
      <c r="J73" s="12"/>
      <c r="K73" s="12"/>
      <c r="L73" s="12"/>
      <c r="M73" s="12"/>
      <c r="N73" s="12"/>
      <c r="O73" s="9">
        <v>53</v>
      </c>
      <c r="P73" s="40">
        <v>0</v>
      </c>
    </row>
    <row r="74" spans="1:16" ht="15.75">
      <c r="A74" s="150" t="s">
        <v>337</v>
      </c>
      <c r="B74" s="151"/>
      <c r="C74" s="151"/>
      <c r="D74" s="151"/>
      <c r="E74" s="151"/>
      <c r="F74" s="151"/>
      <c r="G74" s="151"/>
      <c r="H74" s="151"/>
      <c r="I74" s="152"/>
      <c r="J74" s="12"/>
      <c r="K74" s="12"/>
      <c r="L74" s="12"/>
      <c r="M74" s="12"/>
      <c r="N74" s="12"/>
      <c r="O74" s="9">
        <v>54</v>
      </c>
      <c r="P74" s="40">
        <v>0</v>
      </c>
    </row>
    <row r="75" spans="1:16" ht="15.75">
      <c r="A75" s="160" t="s">
        <v>338</v>
      </c>
      <c r="B75" s="161"/>
      <c r="C75" s="161"/>
      <c r="D75" s="161"/>
      <c r="E75" s="161"/>
      <c r="F75" s="161"/>
      <c r="G75" s="161"/>
      <c r="H75" s="161"/>
      <c r="I75" s="162"/>
      <c r="J75" s="11"/>
      <c r="K75" s="11"/>
      <c r="L75" s="11"/>
      <c r="M75" s="11"/>
      <c r="N75" s="11"/>
      <c r="O75" s="9">
        <v>55</v>
      </c>
      <c r="P75" s="40">
        <v>0</v>
      </c>
    </row>
    <row r="76" spans="1:16" ht="15.75">
      <c r="A76" s="150" t="s">
        <v>339</v>
      </c>
      <c r="B76" s="151"/>
      <c r="C76" s="151"/>
      <c r="D76" s="151"/>
      <c r="E76" s="151"/>
      <c r="F76" s="151"/>
      <c r="G76" s="151"/>
      <c r="H76" s="151"/>
      <c r="I76" s="152"/>
      <c r="J76" s="12"/>
      <c r="K76" s="12"/>
      <c r="L76" s="12"/>
      <c r="M76" s="12"/>
      <c r="N76" s="12"/>
      <c r="O76" s="9">
        <v>56</v>
      </c>
      <c r="P76" s="40">
        <v>0</v>
      </c>
    </row>
    <row r="77" spans="1:16" ht="15.75">
      <c r="A77" s="160" t="s">
        <v>450</v>
      </c>
      <c r="B77" s="161"/>
      <c r="C77" s="161"/>
      <c r="D77" s="161"/>
      <c r="E77" s="161"/>
      <c r="F77" s="161"/>
      <c r="G77" s="161"/>
      <c r="H77" s="161"/>
      <c r="I77" s="162"/>
      <c r="J77" s="11"/>
      <c r="K77" s="11"/>
      <c r="L77" s="11"/>
      <c r="M77" s="11"/>
      <c r="N77" s="11"/>
      <c r="O77" s="9">
        <v>57</v>
      </c>
      <c r="P77" s="40">
        <v>0</v>
      </c>
    </row>
    <row r="78" spans="1:16" ht="15.75">
      <c r="A78" s="150" t="s">
        <v>340</v>
      </c>
      <c r="B78" s="151"/>
      <c r="C78" s="151"/>
      <c r="D78" s="151"/>
      <c r="E78" s="151"/>
      <c r="F78" s="151"/>
      <c r="G78" s="151"/>
      <c r="H78" s="151"/>
      <c r="I78" s="152"/>
      <c r="J78" s="12"/>
      <c r="K78" s="12"/>
      <c r="L78" s="12"/>
      <c r="M78" s="12"/>
      <c r="N78" s="12"/>
      <c r="O78" s="9">
        <v>58</v>
      </c>
      <c r="P78" s="40">
        <v>0</v>
      </c>
    </row>
    <row r="79" spans="1:16" ht="15.75">
      <c r="A79" s="150" t="s">
        <v>341</v>
      </c>
      <c r="B79" s="151"/>
      <c r="C79" s="151"/>
      <c r="D79" s="151"/>
      <c r="E79" s="151"/>
      <c r="F79" s="151"/>
      <c r="G79" s="151"/>
      <c r="H79" s="151"/>
      <c r="I79" s="152"/>
      <c r="J79" s="12"/>
      <c r="K79" s="12"/>
      <c r="L79" s="12"/>
      <c r="M79" s="12"/>
      <c r="N79" s="12"/>
      <c r="O79" s="9">
        <v>59</v>
      </c>
      <c r="P79" s="40">
        <v>0</v>
      </c>
    </row>
    <row r="80" spans="1:16" ht="15.75">
      <c r="A80" s="160" t="s">
        <v>451</v>
      </c>
      <c r="B80" s="161"/>
      <c r="C80" s="161"/>
      <c r="D80" s="161"/>
      <c r="E80" s="161"/>
      <c r="F80" s="161"/>
      <c r="G80" s="161"/>
      <c r="H80" s="161"/>
      <c r="I80" s="162"/>
      <c r="J80" s="11"/>
      <c r="K80" s="11"/>
      <c r="L80" s="11"/>
      <c r="M80" s="11"/>
      <c r="N80" s="11"/>
      <c r="O80" s="9">
        <v>60</v>
      </c>
      <c r="P80" s="40">
        <v>0</v>
      </c>
    </row>
    <row r="81" spans="1:16" ht="15.75">
      <c r="A81" s="150" t="s">
        <v>342</v>
      </c>
      <c r="B81" s="151"/>
      <c r="C81" s="151"/>
      <c r="D81" s="151"/>
      <c r="E81" s="151"/>
      <c r="F81" s="151"/>
      <c r="G81" s="151"/>
      <c r="H81" s="151"/>
      <c r="I81" s="152"/>
      <c r="J81" s="12"/>
      <c r="K81" s="12"/>
      <c r="L81" s="12"/>
      <c r="M81" s="12"/>
      <c r="N81" s="12"/>
      <c r="O81" s="9">
        <v>61</v>
      </c>
      <c r="P81" s="40">
        <v>0</v>
      </c>
    </row>
    <row r="82" spans="1:16" ht="15.75">
      <c r="A82" s="163" t="s">
        <v>452</v>
      </c>
      <c r="B82" s="164"/>
      <c r="C82" s="164"/>
      <c r="D82" s="164"/>
      <c r="E82" s="164"/>
      <c r="F82" s="164"/>
      <c r="G82" s="164"/>
      <c r="H82" s="164"/>
      <c r="I82" s="165"/>
      <c r="J82" s="13"/>
      <c r="K82" s="13"/>
      <c r="L82" s="13"/>
      <c r="M82" s="13"/>
      <c r="N82" s="13"/>
      <c r="O82" s="9">
        <v>62</v>
      </c>
      <c r="P82" s="40">
        <v>0</v>
      </c>
    </row>
    <row r="83" spans="1:16" ht="15.75">
      <c r="A83" s="160" t="s">
        <v>453</v>
      </c>
      <c r="B83" s="161"/>
      <c r="C83" s="161"/>
      <c r="D83" s="161"/>
      <c r="E83" s="161"/>
      <c r="F83" s="161"/>
      <c r="G83" s="161"/>
      <c r="H83" s="161"/>
      <c r="I83" s="162"/>
      <c r="J83" s="11"/>
      <c r="K83" s="11"/>
      <c r="L83" s="11"/>
      <c r="M83" s="11"/>
      <c r="N83" s="11"/>
      <c r="O83" s="9">
        <v>63</v>
      </c>
      <c r="P83" s="40">
        <v>0</v>
      </c>
    </row>
    <row r="84" spans="1:16" ht="15.75">
      <c r="A84" s="150" t="s">
        <v>345</v>
      </c>
      <c r="B84" s="151"/>
      <c r="C84" s="151"/>
      <c r="D84" s="151"/>
      <c r="E84" s="151"/>
      <c r="F84" s="151"/>
      <c r="G84" s="151"/>
      <c r="H84" s="151"/>
      <c r="I84" s="152"/>
      <c r="J84" s="12"/>
      <c r="K84" s="12"/>
      <c r="L84" s="12"/>
      <c r="M84" s="12"/>
      <c r="N84" s="12"/>
      <c r="O84" s="9">
        <v>64</v>
      </c>
      <c r="P84" s="40">
        <v>0</v>
      </c>
    </row>
    <row r="85" spans="1:16" ht="15.75">
      <c r="A85" s="160" t="s">
        <v>454</v>
      </c>
      <c r="B85" s="161"/>
      <c r="C85" s="161"/>
      <c r="D85" s="161"/>
      <c r="E85" s="161"/>
      <c r="F85" s="161"/>
      <c r="G85" s="161"/>
      <c r="H85" s="161"/>
      <c r="I85" s="162"/>
      <c r="J85" s="11"/>
      <c r="K85" s="11"/>
      <c r="L85" s="11"/>
      <c r="M85" s="11"/>
      <c r="N85" s="11"/>
      <c r="O85" s="9">
        <v>65</v>
      </c>
      <c r="P85" s="40">
        <v>0</v>
      </c>
    </row>
    <row r="86" spans="1:16" ht="15.75">
      <c r="A86" s="150" t="s">
        <v>346</v>
      </c>
      <c r="B86" s="151"/>
      <c r="C86" s="151"/>
      <c r="D86" s="151"/>
      <c r="E86" s="151"/>
      <c r="F86" s="151"/>
      <c r="G86" s="151"/>
      <c r="H86" s="151"/>
      <c r="I86" s="152"/>
      <c r="J86" s="12"/>
      <c r="K86" s="12"/>
      <c r="L86" s="12"/>
      <c r="M86" s="12"/>
      <c r="N86" s="12"/>
      <c r="O86" s="9">
        <v>66</v>
      </c>
      <c r="P86" s="40">
        <v>0</v>
      </c>
    </row>
    <row r="87" spans="1:16" ht="15.75">
      <c r="A87" s="150" t="s">
        <v>347</v>
      </c>
      <c r="B87" s="151"/>
      <c r="C87" s="151"/>
      <c r="D87" s="151"/>
      <c r="E87" s="151"/>
      <c r="F87" s="151"/>
      <c r="G87" s="151"/>
      <c r="H87" s="151"/>
      <c r="I87" s="152"/>
      <c r="J87" s="12"/>
      <c r="K87" s="12"/>
      <c r="L87" s="12"/>
      <c r="M87" s="12"/>
      <c r="N87" s="12"/>
      <c r="O87" s="9">
        <v>67</v>
      </c>
      <c r="P87" s="40">
        <v>0</v>
      </c>
    </row>
    <row r="88" spans="1:16" ht="15.75">
      <c r="A88" s="150" t="s">
        <v>348</v>
      </c>
      <c r="B88" s="151"/>
      <c r="C88" s="151"/>
      <c r="D88" s="151"/>
      <c r="E88" s="151"/>
      <c r="F88" s="151"/>
      <c r="G88" s="151"/>
      <c r="H88" s="151"/>
      <c r="I88" s="152"/>
      <c r="J88" s="12"/>
      <c r="K88" s="12"/>
      <c r="L88" s="12"/>
      <c r="M88" s="12"/>
      <c r="N88" s="12"/>
      <c r="O88" s="9">
        <v>68</v>
      </c>
      <c r="P88" s="40">
        <v>0</v>
      </c>
    </row>
    <row r="89" spans="1:16" ht="15.75">
      <c r="A89" s="150" t="s">
        <v>349</v>
      </c>
      <c r="B89" s="151"/>
      <c r="C89" s="151"/>
      <c r="D89" s="151"/>
      <c r="E89" s="151"/>
      <c r="F89" s="151"/>
      <c r="G89" s="151"/>
      <c r="H89" s="151"/>
      <c r="I89" s="152"/>
      <c r="J89" s="12"/>
      <c r="K89" s="12"/>
      <c r="L89" s="12"/>
      <c r="M89" s="12"/>
      <c r="N89" s="12"/>
      <c r="O89" s="9">
        <v>69</v>
      </c>
      <c r="P89" s="40">
        <v>0</v>
      </c>
    </row>
    <row r="90" spans="1:16" ht="15.75">
      <c r="A90" s="150" t="s">
        <v>350</v>
      </c>
      <c r="B90" s="151"/>
      <c r="C90" s="151"/>
      <c r="D90" s="151"/>
      <c r="E90" s="151"/>
      <c r="F90" s="151"/>
      <c r="G90" s="151"/>
      <c r="H90" s="151"/>
      <c r="I90" s="152"/>
      <c r="J90" s="12"/>
      <c r="K90" s="12"/>
      <c r="L90" s="12"/>
      <c r="M90" s="12"/>
      <c r="N90" s="12"/>
      <c r="O90" s="9">
        <v>70</v>
      </c>
      <c r="P90" s="40">
        <v>0</v>
      </c>
    </row>
    <row r="91" spans="1:16" ht="15.75">
      <c r="A91" s="150" t="s">
        <v>351</v>
      </c>
      <c r="B91" s="151"/>
      <c r="C91" s="151"/>
      <c r="D91" s="151"/>
      <c r="E91" s="151"/>
      <c r="F91" s="151"/>
      <c r="G91" s="151"/>
      <c r="H91" s="151"/>
      <c r="I91" s="152"/>
      <c r="J91" s="12"/>
      <c r="K91" s="12"/>
      <c r="L91" s="12"/>
      <c r="M91" s="12"/>
      <c r="N91" s="12"/>
      <c r="O91" s="9">
        <v>71</v>
      </c>
      <c r="P91" s="40">
        <v>0</v>
      </c>
    </row>
    <row r="92" spans="1:16" ht="15.75">
      <c r="A92" s="150" t="s">
        <v>352</v>
      </c>
      <c r="B92" s="151"/>
      <c r="C92" s="151"/>
      <c r="D92" s="151"/>
      <c r="E92" s="151"/>
      <c r="F92" s="151"/>
      <c r="G92" s="151"/>
      <c r="H92" s="151"/>
      <c r="I92" s="152"/>
      <c r="J92" s="12"/>
      <c r="K92" s="12"/>
      <c r="L92" s="12"/>
      <c r="M92" s="12"/>
      <c r="N92" s="12"/>
      <c r="O92" s="9">
        <v>72</v>
      </c>
      <c r="P92" s="40">
        <v>0</v>
      </c>
    </row>
    <row r="93" spans="1:16" ht="15.75">
      <c r="A93" s="150" t="s">
        <v>353</v>
      </c>
      <c r="B93" s="151"/>
      <c r="C93" s="151"/>
      <c r="D93" s="151"/>
      <c r="E93" s="151"/>
      <c r="F93" s="151"/>
      <c r="G93" s="151"/>
      <c r="H93" s="151"/>
      <c r="I93" s="152"/>
      <c r="J93" s="12"/>
      <c r="K93" s="12"/>
      <c r="L93" s="12"/>
      <c r="M93" s="12"/>
      <c r="N93" s="12"/>
      <c r="O93" s="9">
        <v>73</v>
      </c>
      <c r="P93" s="40">
        <v>0</v>
      </c>
    </row>
    <row r="94" spans="1:16" ht="15.75">
      <c r="A94" s="150" t="s">
        <v>354</v>
      </c>
      <c r="B94" s="151"/>
      <c r="C94" s="151"/>
      <c r="D94" s="151"/>
      <c r="E94" s="151"/>
      <c r="F94" s="151"/>
      <c r="G94" s="151"/>
      <c r="H94" s="151"/>
      <c r="I94" s="152"/>
      <c r="J94" s="12"/>
      <c r="K94" s="12"/>
      <c r="L94" s="12"/>
      <c r="M94" s="12"/>
      <c r="N94" s="12"/>
      <c r="O94" s="9">
        <v>74</v>
      </c>
      <c r="P94" s="40">
        <v>0</v>
      </c>
    </row>
    <row r="95" spans="1:16" ht="15.75">
      <c r="A95" s="150" t="s">
        <v>355</v>
      </c>
      <c r="B95" s="151"/>
      <c r="C95" s="151"/>
      <c r="D95" s="151"/>
      <c r="E95" s="151"/>
      <c r="F95" s="151"/>
      <c r="G95" s="151"/>
      <c r="H95" s="151"/>
      <c r="I95" s="152"/>
      <c r="J95" s="12"/>
      <c r="K95" s="12"/>
      <c r="L95" s="12"/>
      <c r="M95" s="12"/>
      <c r="N95" s="12"/>
      <c r="O95" s="9">
        <v>75</v>
      </c>
      <c r="P95" s="40">
        <v>0</v>
      </c>
    </row>
    <row r="96" spans="1:16" ht="15.75">
      <c r="A96" s="150" t="s">
        <v>356</v>
      </c>
      <c r="B96" s="151"/>
      <c r="C96" s="151"/>
      <c r="D96" s="151"/>
      <c r="E96" s="151"/>
      <c r="F96" s="151"/>
      <c r="G96" s="151"/>
      <c r="H96" s="151"/>
      <c r="I96" s="152"/>
      <c r="J96" s="12"/>
      <c r="K96" s="12"/>
      <c r="L96" s="12"/>
      <c r="M96" s="12"/>
      <c r="N96" s="12"/>
      <c r="O96" s="9">
        <v>76</v>
      </c>
      <c r="P96" s="40">
        <v>0</v>
      </c>
    </row>
    <row r="97" spans="1:16" ht="15.75">
      <c r="A97" s="150" t="s">
        <v>357</v>
      </c>
      <c r="B97" s="151"/>
      <c r="C97" s="151"/>
      <c r="D97" s="151"/>
      <c r="E97" s="151"/>
      <c r="F97" s="151"/>
      <c r="G97" s="151"/>
      <c r="H97" s="151"/>
      <c r="I97" s="152"/>
      <c r="J97" s="12"/>
      <c r="K97" s="12"/>
      <c r="L97" s="12"/>
      <c r="M97" s="12"/>
      <c r="N97" s="12"/>
      <c r="O97" s="9">
        <v>77</v>
      </c>
      <c r="P97" s="40">
        <v>0</v>
      </c>
    </row>
    <row r="98" spans="1:16" ht="15.75">
      <c r="A98" s="150" t="s">
        <v>358</v>
      </c>
      <c r="B98" s="151"/>
      <c r="C98" s="151"/>
      <c r="D98" s="151"/>
      <c r="E98" s="151"/>
      <c r="F98" s="151"/>
      <c r="G98" s="151"/>
      <c r="H98" s="151"/>
      <c r="I98" s="152"/>
      <c r="J98" s="12"/>
      <c r="K98" s="12"/>
      <c r="L98" s="12"/>
      <c r="M98" s="12"/>
      <c r="N98" s="12"/>
      <c r="O98" s="9">
        <v>78</v>
      </c>
      <c r="P98" s="40">
        <v>0</v>
      </c>
    </row>
    <row r="99" spans="1:16" ht="15.75">
      <c r="A99" s="150" t="s">
        <v>359</v>
      </c>
      <c r="B99" s="151"/>
      <c r="C99" s="151"/>
      <c r="D99" s="151"/>
      <c r="E99" s="151"/>
      <c r="F99" s="151"/>
      <c r="G99" s="151"/>
      <c r="H99" s="151"/>
      <c r="I99" s="152"/>
      <c r="J99" s="12"/>
      <c r="K99" s="12"/>
      <c r="L99" s="12"/>
      <c r="M99" s="12"/>
      <c r="N99" s="12"/>
      <c r="O99" s="9">
        <v>79</v>
      </c>
      <c r="P99" s="40">
        <v>0</v>
      </c>
    </row>
    <row r="100" spans="1:16" ht="15.75">
      <c r="A100" s="150" t="s">
        <v>360</v>
      </c>
      <c r="B100" s="151"/>
      <c r="C100" s="151"/>
      <c r="D100" s="151"/>
      <c r="E100" s="151"/>
      <c r="F100" s="151"/>
      <c r="G100" s="151"/>
      <c r="H100" s="151"/>
      <c r="I100" s="152"/>
      <c r="J100" s="12"/>
      <c r="K100" s="12"/>
      <c r="L100" s="12"/>
      <c r="M100" s="12"/>
      <c r="N100" s="12"/>
      <c r="O100" s="9">
        <v>80</v>
      </c>
      <c r="P100" s="40">
        <v>0</v>
      </c>
    </row>
    <row r="101" spans="1:16" ht="15.75">
      <c r="A101" s="150" t="s">
        <v>361</v>
      </c>
      <c r="B101" s="151"/>
      <c r="C101" s="151"/>
      <c r="D101" s="151"/>
      <c r="E101" s="151"/>
      <c r="F101" s="151"/>
      <c r="G101" s="151"/>
      <c r="H101" s="151"/>
      <c r="I101" s="152"/>
      <c r="J101" s="12"/>
      <c r="K101" s="12"/>
      <c r="L101" s="12"/>
      <c r="M101" s="12"/>
      <c r="N101" s="12"/>
      <c r="O101" s="9">
        <v>81</v>
      </c>
      <c r="P101" s="40">
        <v>0</v>
      </c>
    </row>
    <row r="102" spans="1:16" ht="15.75">
      <c r="A102" s="150" t="s">
        <v>362</v>
      </c>
      <c r="B102" s="151"/>
      <c r="C102" s="151"/>
      <c r="D102" s="151"/>
      <c r="E102" s="151"/>
      <c r="F102" s="151"/>
      <c r="G102" s="151"/>
      <c r="H102" s="151"/>
      <c r="I102" s="152"/>
      <c r="J102" s="12"/>
      <c r="K102" s="12"/>
      <c r="L102" s="12"/>
      <c r="M102" s="12"/>
      <c r="N102" s="12"/>
      <c r="O102" s="9">
        <v>82</v>
      </c>
      <c r="P102" s="40">
        <v>0</v>
      </c>
    </row>
    <row r="103" spans="1:16" ht="15.75">
      <c r="A103" s="160" t="s">
        <v>455</v>
      </c>
      <c r="B103" s="161"/>
      <c r="C103" s="161"/>
      <c r="D103" s="161"/>
      <c r="E103" s="161"/>
      <c r="F103" s="161"/>
      <c r="G103" s="161"/>
      <c r="H103" s="161"/>
      <c r="I103" s="162"/>
      <c r="J103" s="11"/>
      <c r="K103" s="11"/>
      <c r="L103" s="11"/>
      <c r="M103" s="11"/>
      <c r="N103" s="11"/>
      <c r="O103" s="9">
        <v>83</v>
      </c>
      <c r="P103" s="40">
        <v>0</v>
      </c>
    </row>
    <row r="104" spans="1:16" ht="15.75">
      <c r="A104" s="150" t="s">
        <v>363</v>
      </c>
      <c r="B104" s="151"/>
      <c r="C104" s="151"/>
      <c r="D104" s="151"/>
      <c r="E104" s="151"/>
      <c r="F104" s="151"/>
      <c r="G104" s="151"/>
      <c r="H104" s="151"/>
      <c r="I104" s="152"/>
      <c r="J104" s="12"/>
      <c r="K104" s="12"/>
      <c r="L104" s="12"/>
      <c r="M104" s="12"/>
      <c r="N104" s="12"/>
      <c r="O104" s="9">
        <v>84</v>
      </c>
      <c r="P104" s="40">
        <v>0</v>
      </c>
    </row>
    <row r="105" spans="1:16" ht="15.75">
      <c r="A105" s="150" t="s">
        <v>364</v>
      </c>
      <c r="B105" s="151"/>
      <c r="C105" s="151"/>
      <c r="D105" s="151"/>
      <c r="E105" s="151"/>
      <c r="F105" s="151"/>
      <c r="G105" s="151"/>
      <c r="H105" s="151"/>
      <c r="I105" s="152"/>
      <c r="J105" s="12"/>
      <c r="K105" s="12"/>
      <c r="L105" s="12"/>
      <c r="M105" s="12"/>
      <c r="N105" s="12"/>
      <c r="O105" s="9">
        <v>85</v>
      </c>
      <c r="P105" s="40">
        <v>0</v>
      </c>
    </row>
    <row r="106" spans="1:16" ht="15.75">
      <c r="A106" s="160" t="s">
        <v>456</v>
      </c>
      <c r="B106" s="161"/>
      <c r="C106" s="161"/>
      <c r="D106" s="161"/>
      <c r="E106" s="161"/>
      <c r="F106" s="161"/>
      <c r="G106" s="161"/>
      <c r="H106" s="161"/>
      <c r="I106" s="162"/>
      <c r="J106" s="11"/>
      <c r="K106" s="11"/>
      <c r="L106" s="11"/>
      <c r="M106" s="11"/>
      <c r="N106" s="11"/>
      <c r="O106" s="9">
        <v>86</v>
      </c>
      <c r="P106" s="40">
        <v>0</v>
      </c>
    </row>
    <row r="107" spans="1:16" ht="15.75">
      <c r="A107" s="150" t="s">
        <v>365</v>
      </c>
      <c r="B107" s="151"/>
      <c r="C107" s="151"/>
      <c r="D107" s="151"/>
      <c r="E107" s="151"/>
      <c r="F107" s="151"/>
      <c r="G107" s="151"/>
      <c r="H107" s="151"/>
      <c r="I107" s="152"/>
      <c r="J107" s="12"/>
      <c r="K107" s="12"/>
      <c r="L107" s="12"/>
      <c r="M107" s="12"/>
      <c r="N107" s="12"/>
      <c r="O107" s="9">
        <v>87</v>
      </c>
      <c r="P107" s="40">
        <v>0</v>
      </c>
    </row>
    <row r="108" spans="1:16" ht="15.75">
      <c r="A108" s="150" t="s">
        <v>366</v>
      </c>
      <c r="B108" s="151"/>
      <c r="C108" s="151"/>
      <c r="D108" s="151"/>
      <c r="E108" s="151"/>
      <c r="F108" s="151"/>
      <c r="G108" s="151"/>
      <c r="H108" s="151"/>
      <c r="I108" s="152"/>
      <c r="J108" s="12"/>
      <c r="K108" s="12"/>
      <c r="L108" s="12"/>
      <c r="M108" s="12"/>
      <c r="N108" s="12"/>
      <c r="O108" s="9">
        <v>88</v>
      </c>
      <c r="P108" s="40">
        <v>0</v>
      </c>
    </row>
    <row r="109" spans="1:16" ht="15.75">
      <c r="A109" s="150" t="s">
        <v>367</v>
      </c>
      <c r="B109" s="151"/>
      <c r="C109" s="151"/>
      <c r="D109" s="151"/>
      <c r="E109" s="151"/>
      <c r="F109" s="151"/>
      <c r="G109" s="151"/>
      <c r="H109" s="151"/>
      <c r="I109" s="152"/>
      <c r="J109" s="12"/>
      <c r="K109" s="12"/>
      <c r="L109" s="12"/>
      <c r="M109" s="12"/>
      <c r="N109" s="12"/>
      <c r="O109" s="9">
        <v>89</v>
      </c>
      <c r="P109" s="40">
        <v>0</v>
      </c>
    </row>
    <row r="110" spans="1:16" ht="15.75">
      <c r="A110" s="150" t="s">
        <v>368</v>
      </c>
      <c r="B110" s="151"/>
      <c r="C110" s="151"/>
      <c r="D110" s="151"/>
      <c r="E110" s="151"/>
      <c r="F110" s="151"/>
      <c r="G110" s="151"/>
      <c r="H110" s="151"/>
      <c r="I110" s="152"/>
      <c r="J110" s="12"/>
      <c r="K110" s="12"/>
      <c r="L110" s="12"/>
      <c r="M110" s="12"/>
      <c r="N110" s="12"/>
      <c r="O110" s="9">
        <v>90</v>
      </c>
      <c r="P110" s="40">
        <v>0</v>
      </c>
    </row>
    <row r="111" spans="1:16" ht="15.75">
      <c r="A111" s="160" t="s">
        <v>457</v>
      </c>
      <c r="B111" s="161"/>
      <c r="C111" s="161"/>
      <c r="D111" s="161"/>
      <c r="E111" s="161"/>
      <c r="F111" s="161"/>
      <c r="G111" s="161"/>
      <c r="H111" s="161"/>
      <c r="I111" s="162"/>
      <c r="J111" s="11"/>
      <c r="K111" s="11"/>
      <c r="L111" s="11"/>
      <c r="M111" s="11"/>
      <c r="N111" s="11"/>
      <c r="O111" s="9">
        <v>91</v>
      </c>
      <c r="P111" s="40">
        <v>0</v>
      </c>
    </row>
    <row r="112" spans="1:16" ht="15.75">
      <c r="A112" s="150" t="s">
        <v>369</v>
      </c>
      <c r="B112" s="151"/>
      <c r="C112" s="151"/>
      <c r="D112" s="151"/>
      <c r="E112" s="151"/>
      <c r="F112" s="151"/>
      <c r="G112" s="151"/>
      <c r="H112" s="151"/>
      <c r="I112" s="152"/>
      <c r="J112" s="12"/>
      <c r="K112" s="12"/>
      <c r="L112" s="12"/>
      <c r="M112" s="12"/>
      <c r="N112" s="12"/>
      <c r="O112" s="9">
        <v>92</v>
      </c>
      <c r="P112" s="40">
        <v>0</v>
      </c>
    </row>
    <row r="113" spans="1:16" ht="15.75">
      <c r="A113" s="150" t="s">
        <v>370</v>
      </c>
      <c r="B113" s="151"/>
      <c r="C113" s="151"/>
      <c r="D113" s="151"/>
      <c r="E113" s="151"/>
      <c r="F113" s="151"/>
      <c r="G113" s="151"/>
      <c r="H113" s="151"/>
      <c r="I113" s="152"/>
      <c r="J113" s="12"/>
      <c r="K113" s="12"/>
      <c r="L113" s="12"/>
      <c r="M113" s="12"/>
      <c r="N113" s="12"/>
      <c r="O113" s="9">
        <v>93</v>
      </c>
      <c r="P113" s="40">
        <v>0</v>
      </c>
    </row>
    <row r="114" spans="1:16" ht="15.75">
      <c r="A114" s="150" t="s">
        <v>371</v>
      </c>
      <c r="B114" s="151"/>
      <c r="C114" s="151"/>
      <c r="D114" s="151"/>
      <c r="E114" s="151"/>
      <c r="F114" s="151"/>
      <c r="G114" s="151"/>
      <c r="H114" s="151"/>
      <c r="I114" s="152"/>
      <c r="J114" s="12"/>
      <c r="K114" s="12"/>
      <c r="L114" s="12"/>
      <c r="M114" s="12"/>
      <c r="N114" s="12"/>
      <c r="O114" s="9">
        <v>94</v>
      </c>
      <c r="P114" s="40">
        <v>0</v>
      </c>
    </row>
    <row r="115" spans="1:16" ht="15.75">
      <c r="A115" s="160" t="s">
        <v>372</v>
      </c>
      <c r="B115" s="161"/>
      <c r="C115" s="161"/>
      <c r="D115" s="161"/>
      <c r="E115" s="161"/>
      <c r="F115" s="161"/>
      <c r="G115" s="161"/>
      <c r="H115" s="161"/>
      <c r="I115" s="162"/>
      <c r="J115" s="11"/>
      <c r="K115" s="11"/>
      <c r="L115" s="11"/>
      <c r="M115" s="11"/>
      <c r="N115" s="11"/>
      <c r="O115" s="9">
        <v>95</v>
      </c>
      <c r="P115" s="40">
        <v>0</v>
      </c>
    </row>
    <row r="116" spans="1:16" ht="15.75">
      <c r="A116" s="150" t="s">
        <v>373</v>
      </c>
      <c r="B116" s="151"/>
      <c r="C116" s="151"/>
      <c r="D116" s="151"/>
      <c r="E116" s="151"/>
      <c r="F116" s="151"/>
      <c r="G116" s="151"/>
      <c r="H116" s="151"/>
      <c r="I116" s="152"/>
      <c r="J116" s="12"/>
      <c r="K116" s="12"/>
      <c r="L116" s="12"/>
      <c r="M116" s="12"/>
      <c r="N116" s="12"/>
      <c r="O116" s="9">
        <v>96</v>
      </c>
      <c r="P116" s="40">
        <v>0</v>
      </c>
    </row>
    <row r="117" spans="1:16" ht="15.75">
      <c r="A117" s="160" t="s">
        <v>458</v>
      </c>
      <c r="B117" s="161"/>
      <c r="C117" s="161"/>
      <c r="D117" s="161"/>
      <c r="E117" s="161"/>
      <c r="F117" s="161"/>
      <c r="G117" s="161"/>
      <c r="H117" s="161"/>
      <c r="I117" s="162"/>
      <c r="J117" s="11"/>
      <c r="K117" s="11"/>
      <c r="L117" s="11"/>
      <c r="M117" s="11"/>
      <c r="N117" s="11"/>
      <c r="O117" s="9">
        <v>97</v>
      </c>
      <c r="P117" s="40">
        <v>0</v>
      </c>
    </row>
    <row r="118" spans="1:16" ht="15.75">
      <c r="A118" s="150" t="s">
        <v>374</v>
      </c>
      <c r="B118" s="151"/>
      <c r="C118" s="151"/>
      <c r="D118" s="151"/>
      <c r="E118" s="151"/>
      <c r="F118" s="151"/>
      <c r="G118" s="151"/>
      <c r="H118" s="151"/>
      <c r="I118" s="152"/>
      <c r="J118" s="12"/>
      <c r="K118" s="12"/>
      <c r="L118" s="12"/>
      <c r="M118" s="12"/>
      <c r="N118" s="12"/>
      <c r="O118" s="9">
        <v>98</v>
      </c>
      <c r="P118" s="40">
        <v>0</v>
      </c>
    </row>
    <row r="119" spans="1:16" ht="15.75">
      <c r="A119" s="150" t="s">
        <v>375</v>
      </c>
      <c r="B119" s="151"/>
      <c r="C119" s="151"/>
      <c r="D119" s="151"/>
      <c r="E119" s="151"/>
      <c r="F119" s="151"/>
      <c r="G119" s="151"/>
      <c r="H119" s="151"/>
      <c r="I119" s="152"/>
      <c r="J119" s="12"/>
      <c r="K119" s="12"/>
      <c r="L119" s="12"/>
      <c r="M119" s="12"/>
      <c r="N119" s="12"/>
      <c r="O119" s="9">
        <v>99</v>
      </c>
      <c r="P119" s="40">
        <v>0</v>
      </c>
    </row>
    <row r="120" spans="1:16" ht="15.75">
      <c r="A120" s="150" t="s">
        <v>376</v>
      </c>
      <c r="B120" s="151"/>
      <c r="C120" s="151"/>
      <c r="D120" s="151"/>
      <c r="E120" s="151"/>
      <c r="F120" s="151"/>
      <c r="G120" s="151"/>
      <c r="H120" s="151"/>
      <c r="I120" s="152"/>
      <c r="J120" s="12"/>
      <c r="K120" s="12"/>
      <c r="L120" s="12"/>
      <c r="M120" s="12"/>
      <c r="N120" s="12"/>
      <c r="O120" s="9">
        <v>100</v>
      </c>
      <c r="P120" s="40">
        <v>0</v>
      </c>
    </row>
    <row r="121" spans="1:16" ht="15.75">
      <c r="A121" s="160" t="s">
        <v>459</v>
      </c>
      <c r="B121" s="161"/>
      <c r="C121" s="161"/>
      <c r="D121" s="161"/>
      <c r="E121" s="161"/>
      <c r="F121" s="161"/>
      <c r="G121" s="161"/>
      <c r="H121" s="161"/>
      <c r="I121" s="162"/>
      <c r="J121" s="11"/>
      <c r="K121" s="11"/>
      <c r="L121" s="11"/>
      <c r="M121" s="11"/>
      <c r="N121" s="11"/>
      <c r="O121" s="9">
        <v>101</v>
      </c>
      <c r="P121" s="40">
        <v>0</v>
      </c>
    </row>
    <row r="122" spans="1:16" ht="15.75">
      <c r="A122" s="150" t="s">
        <v>377</v>
      </c>
      <c r="B122" s="151"/>
      <c r="C122" s="151"/>
      <c r="D122" s="151"/>
      <c r="E122" s="151"/>
      <c r="F122" s="151"/>
      <c r="G122" s="151"/>
      <c r="H122" s="151"/>
      <c r="I122" s="152"/>
      <c r="J122" s="12"/>
      <c r="K122" s="12"/>
      <c r="L122" s="12"/>
      <c r="M122" s="12"/>
      <c r="N122" s="12"/>
      <c r="O122" s="9">
        <v>102</v>
      </c>
      <c r="P122" s="40">
        <v>0</v>
      </c>
    </row>
    <row r="123" spans="1:16" ht="15.75">
      <c r="A123" s="150" t="s">
        <v>378</v>
      </c>
      <c r="B123" s="151"/>
      <c r="C123" s="151"/>
      <c r="D123" s="151"/>
      <c r="E123" s="151"/>
      <c r="F123" s="151"/>
      <c r="G123" s="151"/>
      <c r="H123" s="151"/>
      <c r="I123" s="152"/>
      <c r="J123" s="12"/>
      <c r="K123" s="12"/>
      <c r="L123" s="12"/>
      <c r="M123" s="12"/>
      <c r="N123" s="12"/>
      <c r="O123" s="9">
        <v>103</v>
      </c>
      <c r="P123" s="40">
        <v>0</v>
      </c>
    </row>
    <row r="124" spans="1:16" ht="15.75">
      <c r="A124" s="150" t="s">
        <v>379</v>
      </c>
      <c r="B124" s="151"/>
      <c r="C124" s="151"/>
      <c r="D124" s="151"/>
      <c r="E124" s="151"/>
      <c r="F124" s="151"/>
      <c r="G124" s="151"/>
      <c r="H124" s="151"/>
      <c r="I124" s="152"/>
      <c r="J124" s="12"/>
      <c r="K124" s="12"/>
      <c r="L124" s="12"/>
      <c r="M124" s="12"/>
      <c r="N124" s="12"/>
      <c r="O124" s="9">
        <v>104</v>
      </c>
      <c r="P124" s="40">
        <v>0</v>
      </c>
    </row>
    <row r="125" spans="1:16" ht="15.75">
      <c r="A125" s="160" t="s">
        <v>460</v>
      </c>
      <c r="B125" s="161"/>
      <c r="C125" s="161"/>
      <c r="D125" s="161"/>
      <c r="E125" s="161"/>
      <c r="F125" s="161"/>
      <c r="G125" s="161"/>
      <c r="H125" s="161"/>
      <c r="I125" s="162"/>
      <c r="J125" s="11"/>
      <c r="K125" s="11"/>
      <c r="L125" s="11"/>
      <c r="M125" s="11"/>
      <c r="N125" s="11"/>
      <c r="O125" s="9">
        <v>105</v>
      </c>
      <c r="P125" s="40">
        <v>0</v>
      </c>
    </row>
    <row r="126" spans="1:16" ht="15.75">
      <c r="A126" s="150" t="s">
        <v>380</v>
      </c>
      <c r="B126" s="151"/>
      <c r="C126" s="151"/>
      <c r="D126" s="151"/>
      <c r="E126" s="151"/>
      <c r="F126" s="151"/>
      <c r="G126" s="151"/>
      <c r="H126" s="151"/>
      <c r="I126" s="152"/>
      <c r="J126" s="12"/>
      <c r="K126" s="12"/>
      <c r="L126" s="12"/>
      <c r="M126" s="12"/>
      <c r="N126" s="12"/>
      <c r="O126" s="9">
        <v>106</v>
      </c>
      <c r="P126" s="40">
        <v>0</v>
      </c>
    </row>
    <row r="127" spans="1:16" ht="15.75">
      <c r="A127" s="150" t="s">
        <v>381</v>
      </c>
      <c r="B127" s="151"/>
      <c r="C127" s="151"/>
      <c r="D127" s="151"/>
      <c r="E127" s="151"/>
      <c r="F127" s="151"/>
      <c r="G127" s="151"/>
      <c r="H127" s="151"/>
      <c r="I127" s="152"/>
      <c r="J127" s="12"/>
      <c r="K127" s="12"/>
      <c r="L127" s="12"/>
      <c r="M127" s="12"/>
      <c r="N127" s="12"/>
      <c r="O127" s="9">
        <v>107</v>
      </c>
      <c r="P127" s="40">
        <v>0</v>
      </c>
    </row>
    <row r="128" spans="1:16" ht="15.75">
      <c r="A128" s="150" t="s">
        <v>382</v>
      </c>
      <c r="B128" s="151"/>
      <c r="C128" s="151"/>
      <c r="D128" s="151"/>
      <c r="E128" s="151"/>
      <c r="F128" s="151"/>
      <c r="G128" s="151"/>
      <c r="H128" s="151"/>
      <c r="I128" s="152"/>
      <c r="J128" s="12"/>
      <c r="K128" s="12"/>
      <c r="L128" s="12"/>
      <c r="M128" s="12"/>
      <c r="N128" s="12"/>
      <c r="O128" s="9">
        <v>108</v>
      </c>
      <c r="P128" s="40">
        <v>0</v>
      </c>
    </row>
    <row r="129" spans="1:16" ht="15.75">
      <c r="A129" s="150" t="s">
        <v>383</v>
      </c>
      <c r="B129" s="151"/>
      <c r="C129" s="151"/>
      <c r="D129" s="151"/>
      <c r="E129" s="151"/>
      <c r="F129" s="151"/>
      <c r="G129" s="151"/>
      <c r="H129" s="151"/>
      <c r="I129" s="152"/>
      <c r="J129" s="12"/>
      <c r="K129" s="12"/>
      <c r="L129" s="12"/>
      <c r="M129" s="12"/>
      <c r="N129" s="12"/>
      <c r="O129" s="9">
        <v>109</v>
      </c>
      <c r="P129" s="40">
        <v>0</v>
      </c>
    </row>
    <row r="130" spans="1:16" ht="15.75">
      <c r="A130" s="150" t="s">
        <v>384</v>
      </c>
      <c r="B130" s="151"/>
      <c r="C130" s="151"/>
      <c r="D130" s="151"/>
      <c r="E130" s="151"/>
      <c r="F130" s="151"/>
      <c r="G130" s="151"/>
      <c r="H130" s="151"/>
      <c r="I130" s="152"/>
      <c r="J130" s="12"/>
      <c r="K130" s="12"/>
      <c r="L130" s="12"/>
      <c r="M130" s="12"/>
      <c r="N130" s="12"/>
      <c r="O130" s="9">
        <v>110</v>
      </c>
      <c r="P130" s="40">
        <v>0</v>
      </c>
    </row>
    <row r="131" spans="1:16" ht="15.75">
      <c r="A131" s="150" t="s">
        <v>385</v>
      </c>
      <c r="B131" s="151"/>
      <c r="C131" s="151"/>
      <c r="D131" s="151"/>
      <c r="E131" s="151"/>
      <c r="F131" s="151"/>
      <c r="G131" s="151"/>
      <c r="H131" s="151"/>
      <c r="I131" s="152"/>
      <c r="J131" s="12"/>
      <c r="K131" s="12"/>
      <c r="L131" s="12"/>
      <c r="M131" s="12"/>
      <c r="N131" s="12"/>
      <c r="O131" s="9">
        <v>111</v>
      </c>
      <c r="P131" s="40">
        <v>0</v>
      </c>
    </row>
    <row r="132" spans="1:16" ht="15.75">
      <c r="A132" s="150" t="s">
        <v>386</v>
      </c>
      <c r="B132" s="151"/>
      <c r="C132" s="151"/>
      <c r="D132" s="151"/>
      <c r="E132" s="151"/>
      <c r="F132" s="151"/>
      <c r="G132" s="151"/>
      <c r="H132" s="151"/>
      <c r="I132" s="152"/>
      <c r="J132" s="12"/>
      <c r="K132" s="12"/>
      <c r="L132" s="12"/>
      <c r="M132" s="12"/>
      <c r="N132" s="12"/>
      <c r="O132" s="9">
        <v>112</v>
      </c>
      <c r="P132" s="40">
        <v>0</v>
      </c>
    </row>
    <row r="133" spans="1:16" ht="15.75">
      <c r="A133" s="150" t="s">
        <v>387</v>
      </c>
      <c r="B133" s="151"/>
      <c r="C133" s="151"/>
      <c r="D133" s="151"/>
      <c r="E133" s="151"/>
      <c r="F133" s="151"/>
      <c r="G133" s="151"/>
      <c r="H133" s="151"/>
      <c r="I133" s="152"/>
      <c r="J133" s="12"/>
      <c r="K133" s="12"/>
      <c r="L133" s="12"/>
      <c r="M133" s="12"/>
      <c r="N133" s="12"/>
      <c r="O133" s="9">
        <v>113</v>
      </c>
      <c r="P133" s="40">
        <v>0</v>
      </c>
    </row>
    <row r="134" spans="1:16" ht="15.75">
      <c r="A134" s="160" t="s">
        <v>461</v>
      </c>
      <c r="B134" s="161"/>
      <c r="C134" s="161"/>
      <c r="D134" s="161"/>
      <c r="E134" s="161"/>
      <c r="F134" s="161"/>
      <c r="G134" s="161"/>
      <c r="H134" s="161"/>
      <c r="I134" s="162"/>
      <c r="J134" s="11"/>
      <c r="K134" s="11"/>
      <c r="L134" s="11"/>
      <c r="M134" s="11"/>
      <c r="N134" s="11"/>
      <c r="O134" s="9">
        <v>114</v>
      </c>
      <c r="P134" s="40">
        <v>0</v>
      </c>
    </row>
    <row r="135" spans="1:16" ht="15.75">
      <c r="A135" s="150" t="s">
        <v>388</v>
      </c>
      <c r="B135" s="151"/>
      <c r="C135" s="151"/>
      <c r="D135" s="151"/>
      <c r="E135" s="151"/>
      <c r="F135" s="151"/>
      <c r="G135" s="151"/>
      <c r="H135" s="151"/>
      <c r="I135" s="152"/>
      <c r="J135" s="12"/>
      <c r="K135" s="12"/>
      <c r="L135" s="12"/>
      <c r="M135" s="12"/>
      <c r="N135" s="12"/>
      <c r="O135" s="9">
        <v>115</v>
      </c>
      <c r="P135" s="40">
        <v>0</v>
      </c>
    </row>
    <row r="136" spans="1:16" ht="15.75">
      <c r="A136" s="150" t="s">
        <v>389</v>
      </c>
      <c r="B136" s="151"/>
      <c r="C136" s="151"/>
      <c r="D136" s="151"/>
      <c r="E136" s="151"/>
      <c r="F136" s="151"/>
      <c r="G136" s="151"/>
      <c r="H136" s="151"/>
      <c r="I136" s="152"/>
      <c r="J136" s="12"/>
      <c r="K136" s="12"/>
      <c r="L136" s="12"/>
      <c r="M136" s="12"/>
      <c r="N136" s="12"/>
      <c r="O136" s="9">
        <v>116</v>
      </c>
      <c r="P136" s="40">
        <v>0</v>
      </c>
    </row>
    <row r="137" spans="1:16" ht="15.75">
      <c r="A137" s="150" t="s">
        <v>390</v>
      </c>
      <c r="B137" s="151"/>
      <c r="C137" s="151"/>
      <c r="D137" s="151"/>
      <c r="E137" s="151"/>
      <c r="F137" s="151"/>
      <c r="G137" s="151"/>
      <c r="H137" s="151"/>
      <c r="I137" s="152"/>
      <c r="J137" s="12"/>
      <c r="K137" s="12"/>
      <c r="L137" s="12"/>
      <c r="M137" s="12"/>
      <c r="N137" s="12"/>
      <c r="O137" s="9">
        <v>117</v>
      </c>
      <c r="P137" s="40">
        <v>0</v>
      </c>
    </row>
    <row r="138" spans="1:16" ht="15.75">
      <c r="A138" s="150" t="s">
        <v>391</v>
      </c>
      <c r="B138" s="151"/>
      <c r="C138" s="151"/>
      <c r="D138" s="151"/>
      <c r="E138" s="151"/>
      <c r="F138" s="151"/>
      <c r="G138" s="151"/>
      <c r="H138" s="151"/>
      <c r="I138" s="152"/>
      <c r="J138" s="12"/>
      <c r="K138" s="12"/>
      <c r="L138" s="12"/>
      <c r="M138" s="12"/>
      <c r="N138" s="12"/>
      <c r="O138" s="9">
        <v>118</v>
      </c>
      <c r="P138" s="40">
        <v>0</v>
      </c>
    </row>
    <row r="139" spans="1:16" ht="15.75">
      <c r="A139" s="150" t="s">
        <v>392</v>
      </c>
      <c r="B139" s="151"/>
      <c r="C139" s="151"/>
      <c r="D139" s="151"/>
      <c r="E139" s="151"/>
      <c r="F139" s="151"/>
      <c r="G139" s="151"/>
      <c r="H139" s="151"/>
      <c r="I139" s="152"/>
      <c r="J139" s="12"/>
      <c r="K139" s="12"/>
      <c r="L139" s="12"/>
      <c r="M139" s="12"/>
      <c r="N139" s="12"/>
      <c r="O139" s="9">
        <v>119</v>
      </c>
      <c r="P139" s="40">
        <v>0</v>
      </c>
    </row>
    <row r="140" spans="1:16" ht="15.75">
      <c r="A140" s="150" t="s">
        <v>393</v>
      </c>
      <c r="B140" s="151"/>
      <c r="C140" s="151"/>
      <c r="D140" s="151"/>
      <c r="E140" s="151"/>
      <c r="F140" s="151"/>
      <c r="G140" s="151"/>
      <c r="H140" s="151"/>
      <c r="I140" s="152"/>
      <c r="J140" s="12"/>
      <c r="K140" s="12"/>
      <c r="L140" s="12"/>
      <c r="M140" s="12"/>
      <c r="N140" s="12"/>
      <c r="O140" s="9">
        <v>120</v>
      </c>
      <c r="P140" s="40">
        <v>0</v>
      </c>
    </row>
    <row r="141" spans="1:16" ht="15.75">
      <c r="A141" s="150" t="s">
        <v>394</v>
      </c>
      <c r="B141" s="151"/>
      <c r="C141" s="151"/>
      <c r="D141" s="151"/>
      <c r="E141" s="151"/>
      <c r="F141" s="151"/>
      <c r="G141" s="151"/>
      <c r="H141" s="151"/>
      <c r="I141" s="152"/>
      <c r="J141" s="12"/>
      <c r="K141" s="12"/>
      <c r="L141" s="12"/>
      <c r="M141" s="12"/>
      <c r="N141" s="12"/>
      <c r="O141" s="9">
        <v>121</v>
      </c>
      <c r="P141" s="40">
        <v>0</v>
      </c>
    </row>
    <row r="142" spans="1:16" ht="15.75">
      <c r="A142" s="150" t="s">
        <v>395</v>
      </c>
      <c r="B142" s="151"/>
      <c r="C142" s="151"/>
      <c r="D142" s="151"/>
      <c r="E142" s="151"/>
      <c r="F142" s="151"/>
      <c r="G142" s="151"/>
      <c r="H142" s="151"/>
      <c r="I142" s="152"/>
      <c r="J142" s="12"/>
      <c r="K142" s="12"/>
      <c r="L142" s="12"/>
      <c r="M142" s="12"/>
      <c r="N142" s="12"/>
      <c r="O142" s="9">
        <v>122</v>
      </c>
      <c r="P142" s="40">
        <v>0</v>
      </c>
    </row>
    <row r="143" spans="1:16" ht="15.75">
      <c r="A143" s="150" t="s">
        <v>396</v>
      </c>
      <c r="B143" s="151"/>
      <c r="C143" s="151"/>
      <c r="D143" s="151"/>
      <c r="E143" s="151"/>
      <c r="F143" s="151"/>
      <c r="G143" s="151"/>
      <c r="H143" s="151"/>
      <c r="I143" s="152"/>
      <c r="J143" s="12"/>
      <c r="K143" s="12"/>
      <c r="L143" s="12"/>
      <c r="M143" s="12"/>
      <c r="N143" s="12"/>
      <c r="O143" s="9">
        <v>123</v>
      </c>
      <c r="P143" s="40">
        <v>0</v>
      </c>
    </row>
    <row r="144" spans="1:16" ht="15.75">
      <c r="A144" s="150" t="s">
        <v>397</v>
      </c>
      <c r="B144" s="151"/>
      <c r="C144" s="151"/>
      <c r="D144" s="151"/>
      <c r="E144" s="151"/>
      <c r="F144" s="151"/>
      <c r="G144" s="151"/>
      <c r="H144" s="151"/>
      <c r="I144" s="152"/>
      <c r="J144" s="12"/>
      <c r="K144" s="12"/>
      <c r="L144" s="12"/>
      <c r="M144" s="12"/>
      <c r="N144" s="12"/>
      <c r="O144" s="9">
        <v>124</v>
      </c>
      <c r="P144" s="40">
        <v>0</v>
      </c>
    </row>
    <row r="145" spans="1:16" ht="15.75">
      <c r="A145" s="150" t="s">
        <v>398</v>
      </c>
      <c r="B145" s="151"/>
      <c r="C145" s="151"/>
      <c r="D145" s="151"/>
      <c r="E145" s="151"/>
      <c r="F145" s="151"/>
      <c r="G145" s="151"/>
      <c r="H145" s="151"/>
      <c r="I145" s="152"/>
      <c r="J145" s="12"/>
      <c r="K145" s="12"/>
      <c r="L145" s="12"/>
      <c r="M145" s="12"/>
      <c r="N145" s="12"/>
      <c r="O145" s="9">
        <v>125</v>
      </c>
      <c r="P145" s="40">
        <v>0</v>
      </c>
    </row>
    <row r="146" spans="1:16" ht="15.75">
      <c r="A146" s="150" t="s">
        <v>399</v>
      </c>
      <c r="B146" s="151"/>
      <c r="C146" s="151"/>
      <c r="D146" s="151"/>
      <c r="E146" s="151"/>
      <c r="F146" s="151"/>
      <c r="G146" s="151"/>
      <c r="H146" s="151"/>
      <c r="I146" s="152"/>
      <c r="J146" s="12"/>
      <c r="K146" s="12"/>
      <c r="L146" s="12"/>
      <c r="M146" s="12"/>
      <c r="N146" s="12"/>
      <c r="O146" s="9">
        <v>126</v>
      </c>
      <c r="P146" s="40">
        <v>0</v>
      </c>
    </row>
    <row r="147" spans="1:16" ht="15.75">
      <c r="A147" s="150" t="s">
        <v>400</v>
      </c>
      <c r="B147" s="151"/>
      <c r="C147" s="151"/>
      <c r="D147" s="151"/>
      <c r="E147" s="151"/>
      <c r="F147" s="151"/>
      <c r="G147" s="151"/>
      <c r="H147" s="151"/>
      <c r="I147" s="152"/>
      <c r="J147" s="12"/>
      <c r="K147" s="12"/>
      <c r="L147" s="12"/>
      <c r="M147" s="12"/>
      <c r="N147" s="12"/>
      <c r="O147" s="9">
        <v>127</v>
      </c>
      <c r="P147" s="40">
        <v>0</v>
      </c>
    </row>
    <row r="148" spans="1:16" ht="15.75">
      <c r="A148" s="150" t="s">
        <v>401</v>
      </c>
      <c r="B148" s="151"/>
      <c r="C148" s="151"/>
      <c r="D148" s="151"/>
      <c r="E148" s="151"/>
      <c r="F148" s="151"/>
      <c r="G148" s="151"/>
      <c r="H148" s="151"/>
      <c r="I148" s="152"/>
      <c r="J148" s="12"/>
      <c r="K148" s="12"/>
      <c r="L148" s="12"/>
      <c r="M148" s="12"/>
      <c r="N148" s="12"/>
      <c r="O148" s="9">
        <v>128</v>
      </c>
      <c r="P148" s="40">
        <v>0</v>
      </c>
    </row>
    <row r="149" spans="1:16" ht="15.75">
      <c r="A149" s="150" t="s">
        <v>402</v>
      </c>
      <c r="B149" s="151"/>
      <c r="C149" s="151"/>
      <c r="D149" s="151"/>
      <c r="E149" s="151"/>
      <c r="F149" s="151"/>
      <c r="G149" s="151"/>
      <c r="H149" s="151"/>
      <c r="I149" s="152"/>
      <c r="J149" s="12"/>
      <c r="K149" s="12"/>
      <c r="L149" s="12"/>
      <c r="M149" s="12"/>
      <c r="N149" s="12"/>
      <c r="O149" s="9">
        <v>129</v>
      </c>
      <c r="P149" s="40">
        <v>0</v>
      </c>
    </row>
    <row r="150" spans="1:16" ht="15.75">
      <c r="A150" s="150" t="s">
        <v>403</v>
      </c>
      <c r="B150" s="151"/>
      <c r="C150" s="151"/>
      <c r="D150" s="151"/>
      <c r="E150" s="151"/>
      <c r="F150" s="151"/>
      <c r="G150" s="151"/>
      <c r="H150" s="151"/>
      <c r="I150" s="152"/>
      <c r="J150" s="12"/>
      <c r="K150" s="12"/>
      <c r="L150" s="12"/>
      <c r="M150" s="12"/>
      <c r="N150" s="12"/>
      <c r="O150" s="9">
        <v>130</v>
      </c>
      <c r="P150" s="40">
        <v>0</v>
      </c>
    </row>
    <row r="151" spans="1:16" ht="15.75">
      <c r="A151" s="150" t="s">
        <v>404</v>
      </c>
      <c r="B151" s="151"/>
      <c r="C151" s="151"/>
      <c r="D151" s="151"/>
      <c r="E151" s="151"/>
      <c r="F151" s="151"/>
      <c r="G151" s="151"/>
      <c r="H151" s="151"/>
      <c r="I151" s="152"/>
      <c r="J151" s="12"/>
      <c r="K151" s="12"/>
      <c r="L151" s="12"/>
      <c r="M151" s="12"/>
      <c r="N151" s="12"/>
      <c r="O151" s="9">
        <v>131</v>
      </c>
      <c r="P151" s="40">
        <v>0</v>
      </c>
    </row>
    <row r="152" spans="1:16" ht="15.75">
      <c r="A152" s="150" t="s">
        <v>405</v>
      </c>
      <c r="B152" s="151"/>
      <c r="C152" s="151"/>
      <c r="D152" s="151"/>
      <c r="E152" s="151"/>
      <c r="F152" s="151"/>
      <c r="G152" s="151"/>
      <c r="H152" s="151"/>
      <c r="I152" s="152"/>
      <c r="J152" s="12"/>
      <c r="K152" s="12"/>
      <c r="L152" s="12"/>
      <c r="M152" s="12"/>
      <c r="N152" s="12"/>
      <c r="O152" s="9">
        <v>132</v>
      </c>
      <c r="P152" s="40">
        <v>0</v>
      </c>
    </row>
    <row r="153" spans="1:16" ht="15.75">
      <c r="A153" s="150" t="s">
        <v>406</v>
      </c>
      <c r="B153" s="151"/>
      <c r="C153" s="151"/>
      <c r="D153" s="151"/>
      <c r="E153" s="151"/>
      <c r="F153" s="151"/>
      <c r="G153" s="151"/>
      <c r="H153" s="151"/>
      <c r="I153" s="152"/>
      <c r="J153" s="12"/>
      <c r="K153" s="12"/>
      <c r="L153" s="12"/>
      <c r="M153" s="12"/>
      <c r="N153" s="12"/>
      <c r="O153" s="9">
        <v>133</v>
      </c>
      <c r="P153" s="40">
        <v>0</v>
      </c>
    </row>
    <row r="154" spans="1:16" ht="15.75">
      <c r="A154" s="150" t="s">
        <v>407</v>
      </c>
      <c r="B154" s="151"/>
      <c r="C154" s="151"/>
      <c r="D154" s="151"/>
      <c r="E154" s="151"/>
      <c r="F154" s="151"/>
      <c r="G154" s="151"/>
      <c r="H154" s="151"/>
      <c r="I154" s="152"/>
      <c r="J154" s="12"/>
      <c r="K154" s="12"/>
      <c r="L154" s="12"/>
      <c r="M154" s="12"/>
      <c r="N154" s="12"/>
      <c r="O154" s="9">
        <v>134</v>
      </c>
      <c r="P154" s="40">
        <v>0</v>
      </c>
    </row>
    <row r="155" spans="1:16" ht="15.75">
      <c r="A155" s="160" t="s">
        <v>462</v>
      </c>
      <c r="B155" s="161"/>
      <c r="C155" s="161"/>
      <c r="D155" s="161"/>
      <c r="E155" s="161"/>
      <c r="F155" s="161"/>
      <c r="G155" s="161"/>
      <c r="H155" s="161"/>
      <c r="I155" s="162"/>
      <c r="J155" s="11"/>
      <c r="K155" s="11"/>
      <c r="L155" s="11"/>
      <c r="M155" s="11"/>
      <c r="N155" s="11"/>
      <c r="O155" s="9">
        <v>135</v>
      </c>
      <c r="P155" s="40">
        <v>0</v>
      </c>
    </row>
    <row r="156" spans="1:16" ht="15.75">
      <c r="A156" s="150" t="s">
        <v>408</v>
      </c>
      <c r="B156" s="151"/>
      <c r="C156" s="151"/>
      <c r="D156" s="151"/>
      <c r="E156" s="151"/>
      <c r="F156" s="151"/>
      <c r="G156" s="151"/>
      <c r="H156" s="151"/>
      <c r="I156" s="152"/>
      <c r="J156" s="12"/>
      <c r="K156" s="12"/>
      <c r="L156" s="12"/>
      <c r="M156" s="12"/>
      <c r="N156" s="12"/>
      <c r="O156" s="9">
        <v>136</v>
      </c>
      <c r="P156" s="40">
        <v>0</v>
      </c>
    </row>
    <row r="157" spans="1:16" ht="15.75">
      <c r="A157" s="150" t="s">
        <v>409</v>
      </c>
      <c r="B157" s="151"/>
      <c r="C157" s="151"/>
      <c r="D157" s="151"/>
      <c r="E157" s="151"/>
      <c r="F157" s="151"/>
      <c r="G157" s="151"/>
      <c r="H157" s="151"/>
      <c r="I157" s="152"/>
      <c r="J157" s="12"/>
      <c r="K157" s="12"/>
      <c r="L157" s="12"/>
      <c r="M157" s="12"/>
      <c r="N157" s="12"/>
      <c r="O157" s="9">
        <v>137</v>
      </c>
      <c r="P157" s="40">
        <v>0</v>
      </c>
    </row>
    <row r="158" spans="1:16" ht="15.75">
      <c r="A158" s="150" t="s">
        <v>410</v>
      </c>
      <c r="B158" s="151"/>
      <c r="C158" s="151"/>
      <c r="D158" s="151"/>
      <c r="E158" s="151"/>
      <c r="F158" s="151"/>
      <c r="G158" s="151"/>
      <c r="H158" s="151"/>
      <c r="I158" s="152"/>
      <c r="J158" s="12"/>
      <c r="K158" s="12"/>
      <c r="L158" s="12"/>
      <c r="M158" s="12"/>
      <c r="N158" s="12"/>
      <c r="O158" s="9">
        <v>138</v>
      </c>
      <c r="P158" s="40">
        <v>0</v>
      </c>
    </row>
    <row r="159" spans="1:16" ht="15.75">
      <c r="A159" s="150" t="s">
        <v>411</v>
      </c>
      <c r="B159" s="151"/>
      <c r="C159" s="151"/>
      <c r="D159" s="151"/>
      <c r="E159" s="151"/>
      <c r="F159" s="151"/>
      <c r="G159" s="151"/>
      <c r="H159" s="151"/>
      <c r="I159" s="152"/>
      <c r="J159" s="12"/>
      <c r="K159" s="12"/>
      <c r="L159" s="12"/>
      <c r="M159" s="12"/>
      <c r="N159" s="12"/>
      <c r="O159" s="9">
        <v>139</v>
      </c>
      <c r="P159" s="40">
        <v>0</v>
      </c>
    </row>
    <row r="160" spans="1:16" ht="15.75">
      <c r="A160" s="150" t="s">
        <v>412</v>
      </c>
      <c r="B160" s="151"/>
      <c r="C160" s="151"/>
      <c r="D160" s="151"/>
      <c r="E160" s="151"/>
      <c r="F160" s="151"/>
      <c r="G160" s="151"/>
      <c r="H160" s="151"/>
      <c r="I160" s="152"/>
      <c r="J160" s="12"/>
      <c r="K160" s="12"/>
      <c r="L160" s="12"/>
      <c r="M160" s="12"/>
      <c r="N160" s="12"/>
      <c r="O160" s="9">
        <v>140</v>
      </c>
      <c r="P160" s="40">
        <v>0</v>
      </c>
    </row>
    <row r="161" spans="1:16" ht="15.75">
      <c r="A161" s="150" t="s">
        <v>413</v>
      </c>
      <c r="B161" s="151"/>
      <c r="C161" s="151"/>
      <c r="D161" s="151"/>
      <c r="E161" s="151"/>
      <c r="F161" s="151"/>
      <c r="G161" s="151"/>
      <c r="H161" s="151"/>
      <c r="I161" s="152"/>
      <c r="J161" s="12"/>
      <c r="K161" s="12"/>
      <c r="L161" s="12"/>
      <c r="M161" s="12"/>
      <c r="N161" s="12"/>
      <c r="O161" s="9">
        <v>141</v>
      </c>
      <c r="P161" s="40">
        <v>0</v>
      </c>
    </row>
    <row r="162" spans="1:16" ht="15.75">
      <c r="A162" s="150" t="s">
        <v>414</v>
      </c>
      <c r="B162" s="151"/>
      <c r="C162" s="151"/>
      <c r="D162" s="151"/>
      <c r="E162" s="151"/>
      <c r="F162" s="151"/>
      <c r="G162" s="151"/>
      <c r="H162" s="151"/>
      <c r="I162" s="152"/>
      <c r="J162" s="12"/>
      <c r="K162" s="12"/>
      <c r="L162" s="12"/>
      <c r="M162" s="12"/>
      <c r="N162" s="12"/>
      <c r="O162" s="9">
        <v>142</v>
      </c>
      <c r="P162" s="40">
        <v>0</v>
      </c>
    </row>
    <row r="163" spans="1:16" ht="15.75">
      <c r="A163" s="150" t="s">
        <v>415</v>
      </c>
      <c r="B163" s="151"/>
      <c r="C163" s="151"/>
      <c r="D163" s="151"/>
      <c r="E163" s="151"/>
      <c r="F163" s="151"/>
      <c r="G163" s="151"/>
      <c r="H163" s="151"/>
      <c r="I163" s="152"/>
      <c r="J163" s="12"/>
      <c r="K163" s="12"/>
      <c r="L163" s="12"/>
      <c r="M163" s="12"/>
      <c r="N163" s="12"/>
      <c r="O163" s="9">
        <v>143</v>
      </c>
      <c r="P163" s="40">
        <v>0</v>
      </c>
    </row>
    <row r="164" spans="1:16" ht="15.75">
      <c r="A164" s="150" t="s">
        <v>416</v>
      </c>
      <c r="B164" s="151"/>
      <c r="C164" s="151"/>
      <c r="D164" s="151"/>
      <c r="E164" s="151"/>
      <c r="F164" s="151"/>
      <c r="G164" s="151"/>
      <c r="H164" s="151"/>
      <c r="I164" s="152"/>
      <c r="J164" s="12"/>
      <c r="K164" s="12"/>
      <c r="L164" s="12"/>
      <c r="M164" s="12"/>
      <c r="N164" s="12"/>
      <c r="O164" s="9">
        <v>144</v>
      </c>
      <c r="P164" s="40">
        <v>0</v>
      </c>
    </row>
    <row r="165" spans="1:16" ht="15.75">
      <c r="A165" s="150" t="s">
        <v>417</v>
      </c>
      <c r="B165" s="151"/>
      <c r="C165" s="151"/>
      <c r="D165" s="151"/>
      <c r="E165" s="151"/>
      <c r="F165" s="151"/>
      <c r="G165" s="151"/>
      <c r="H165" s="151"/>
      <c r="I165" s="152"/>
      <c r="J165" s="12"/>
      <c r="K165" s="12"/>
      <c r="L165" s="12"/>
      <c r="M165" s="12"/>
      <c r="N165" s="12"/>
      <c r="O165" s="9">
        <v>145</v>
      </c>
      <c r="P165" s="40">
        <v>0</v>
      </c>
    </row>
    <row r="166" spans="1:16" ht="15.75">
      <c r="A166" s="137" t="s">
        <v>477</v>
      </c>
      <c r="B166" s="138"/>
      <c r="C166" s="138"/>
      <c r="D166" s="138"/>
      <c r="E166" s="138"/>
      <c r="F166" s="138"/>
      <c r="G166" s="138"/>
      <c r="H166" s="138"/>
      <c r="I166" s="153"/>
      <c r="J166" s="31"/>
      <c r="K166" s="31"/>
      <c r="L166" s="31"/>
      <c r="M166" s="31"/>
      <c r="N166" s="31"/>
      <c r="O166" s="9">
        <v>146</v>
      </c>
      <c r="P166" s="39">
        <v>0</v>
      </c>
    </row>
  </sheetData>
  <sheetProtection password="E2BC" sheet="1" objects="1" scenarios="1" selectLockedCells="1"/>
  <mergeCells count="152">
    <mergeCell ref="A20:I20"/>
    <mergeCell ref="A16:P16"/>
    <mergeCell ref="O18:O19"/>
    <mergeCell ref="P18:P19"/>
    <mergeCell ref="A17:P17"/>
    <mergeCell ref="A21:I21"/>
    <mergeCell ref="A22:I22"/>
    <mergeCell ref="A23:I23"/>
    <mergeCell ref="A29:I29"/>
    <mergeCell ref="A28:I28"/>
    <mergeCell ref="A24:I24"/>
    <mergeCell ref="A25:I25"/>
    <mergeCell ref="A26:I26"/>
    <mergeCell ref="A27:I27"/>
    <mergeCell ref="A34:I34"/>
    <mergeCell ref="A35:I35"/>
    <mergeCell ref="A36:I36"/>
    <mergeCell ref="A37:I37"/>
    <mergeCell ref="A30:I30"/>
    <mergeCell ref="A31:I31"/>
    <mergeCell ref="A32:I32"/>
    <mergeCell ref="A33:I33"/>
    <mergeCell ref="A42:I42"/>
    <mergeCell ref="A43:I43"/>
    <mergeCell ref="A44:I44"/>
    <mergeCell ref="A45:I45"/>
    <mergeCell ref="A38:I38"/>
    <mergeCell ref="A39:I39"/>
    <mergeCell ref="A40:I40"/>
    <mergeCell ref="A41:I41"/>
    <mergeCell ref="A50:I50"/>
    <mergeCell ref="A51:I51"/>
    <mergeCell ref="A52:I52"/>
    <mergeCell ref="A53:I53"/>
    <mergeCell ref="A46:I46"/>
    <mergeCell ref="A47:I47"/>
    <mergeCell ref="A48:I48"/>
    <mergeCell ref="A49:I49"/>
    <mergeCell ref="A58:I58"/>
    <mergeCell ref="A59:I59"/>
    <mergeCell ref="A60:I60"/>
    <mergeCell ref="A61:I61"/>
    <mergeCell ref="A54:I54"/>
    <mergeCell ref="A55:I55"/>
    <mergeCell ref="A56:I56"/>
    <mergeCell ref="A57:I57"/>
    <mergeCell ref="A66:I66"/>
    <mergeCell ref="A67:I67"/>
    <mergeCell ref="A68:I68"/>
    <mergeCell ref="A69:I69"/>
    <mergeCell ref="A62:I62"/>
    <mergeCell ref="A63:I63"/>
    <mergeCell ref="A64:I64"/>
    <mergeCell ref="A65:I65"/>
    <mergeCell ref="A74:I74"/>
    <mergeCell ref="A75:I75"/>
    <mergeCell ref="A76:I76"/>
    <mergeCell ref="A77:I77"/>
    <mergeCell ref="A70:I70"/>
    <mergeCell ref="A71:I71"/>
    <mergeCell ref="A72:I72"/>
    <mergeCell ref="A73:I73"/>
    <mergeCell ref="A82:I82"/>
    <mergeCell ref="A83:I83"/>
    <mergeCell ref="A84:I84"/>
    <mergeCell ref="A85:I85"/>
    <mergeCell ref="A78:I78"/>
    <mergeCell ref="A79:I79"/>
    <mergeCell ref="A80:I80"/>
    <mergeCell ref="A81:I81"/>
    <mergeCell ref="A90:I90"/>
    <mergeCell ref="A91:I91"/>
    <mergeCell ref="A92:I92"/>
    <mergeCell ref="A93:I93"/>
    <mergeCell ref="A86:I86"/>
    <mergeCell ref="A87:I87"/>
    <mergeCell ref="A88:I88"/>
    <mergeCell ref="A89:I89"/>
    <mergeCell ref="A98:I98"/>
    <mergeCell ref="A99:I99"/>
    <mergeCell ref="A100:I100"/>
    <mergeCell ref="A101:I101"/>
    <mergeCell ref="A94:I94"/>
    <mergeCell ref="A95:I95"/>
    <mergeCell ref="A96:I96"/>
    <mergeCell ref="A97:I97"/>
    <mergeCell ref="A106:I106"/>
    <mergeCell ref="A107:I107"/>
    <mergeCell ref="A108:I108"/>
    <mergeCell ref="A109:I109"/>
    <mergeCell ref="A102:I102"/>
    <mergeCell ref="A103:I103"/>
    <mergeCell ref="A104:I104"/>
    <mergeCell ref="A105:I105"/>
    <mergeCell ref="A114:I114"/>
    <mergeCell ref="A115:I115"/>
    <mergeCell ref="A116:I116"/>
    <mergeCell ref="A117:I117"/>
    <mergeCell ref="A110:I110"/>
    <mergeCell ref="A111:I111"/>
    <mergeCell ref="A112:I112"/>
    <mergeCell ref="A113:I113"/>
    <mergeCell ref="A122:I122"/>
    <mergeCell ref="A123:I123"/>
    <mergeCell ref="A124:I124"/>
    <mergeCell ref="A125:I125"/>
    <mergeCell ref="A118:I118"/>
    <mergeCell ref="A119:I119"/>
    <mergeCell ref="A120:I120"/>
    <mergeCell ref="A121:I121"/>
    <mergeCell ref="A130:I130"/>
    <mergeCell ref="A131:I131"/>
    <mergeCell ref="A132:I132"/>
    <mergeCell ref="A133:I133"/>
    <mergeCell ref="A126:I126"/>
    <mergeCell ref="A127:I127"/>
    <mergeCell ref="A128:I128"/>
    <mergeCell ref="A129:I129"/>
    <mergeCell ref="A138:I138"/>
    <mergeCell ref="A139:I139"/>
    <mergeCell ref="A140:I140"/>
    <mergeCell ref="A141:I141"/>
    <mergeCell ref="A134:I134"/>
    <mergeCell ref="A135:I135"/>
    <mergeCell ref="A136:I136"/>
    <mergeCell ref="A137:I137"/>
    <mergeCell ref="A142:I142"/>
    <mergeCell ref="A143:I143"/>
    <mergeCell ref="A150:I150"/>
    <mergeCell ref="A144:I144"/>
    <mergeCell ref="A145:I145"/>
    <mergeCell ref="A146:I146"/>
    <mergeCell ref="A147:I147"/>
    <mergeCell ref="A155:I155"/>
    <mergeCell ref="A148:I148"/>
    <mergeCell ref="A149:I149"/>
    <mergeCell ref="A163:I163"/>
    <mergeCell ref="A156:I156"/>
    <mergeCell ref="A157:I157"/>
    <mergeCell ref="A158:I158"/>
    <mergeCell ref="A159:I159"/>
    <mergeCell ref="A151:I151"/>
    <mergeCell ref="A164:I164"/>
    <mergeCell ref="A165:I165"/>
    <mergeCell ref="A166:I166"/>
    <mergeCell ref="A18:I19"/>
    <mergeCell ref="A160:I160"/>
    <mergeCell ref="A161:I161"/>
    <mergeCell ref="A162:I162"/>
    <mergeCell ref="A152:I152"/>
    <mergeCell ref="A153:I153"/>
    <mergeCell ref="A154:I154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166">
      <formula1>0</formula1>
      <formula2>999999999999</formula2>
    </dataValidation>
  </dataValidations>
  <printOptions horizontalCentered="1"/>
  <pageMargins left="0.3937007874015748" right="0.3937007874015748" top="0.7874015748031497" bottom="0.5905511811023623" header="0" footer="0"/>
  <pageSetup blackAndWhite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X31"/>
  <sheetViews>
    <sheetView showGridLines="0" zoomScale="80" zoomScaleNormal="80" zoomScalePageLayoutView="0" workbookViewId="0" topLeftCell="A16">
      <selection activeCell="O30" sqref="O30:R30"/>
    </sheetView>
  </sheetViews>
  <sheetFormatPr defaultColWidth="9.33203125" defaultRowHeight="12.75"/>
  <cols>
    <col min="1" max="1" width="65" style="7" customWidth="1"/>
    <col min="2" max="5" width="8.66015625" style="7" hidden="1" customWidth="1"/>
    <col min="6" max="14" width="7.16015625" style="7" hidden="1" customWidth="1"/>
    <col min="15" max="15" width="7.5" style="0" bestFit="1" customWidth="1"/>
    <col min="16" max="22" width="12.83203125" style="0" customWidth="1"/>
    <col min="23" max="23" width="2.83203125" style="0" customWidth="1"/>
    <col min="24" max="24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47" t="s">
        <v>191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</row>
    <row r="17" spans="1:22" ht="12.75">
      <c r="A17" s="148" t="s">
        <v>471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</row>
    <row r="18" spans="1:22" ht="13.5" customHeight="1">
      <c r="A18" s="149" t="s">
        <v>290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49" t="s">
        <v>491</v>
      </c>
      <c r="P18" s="149" t="s">
        <v>435</v>
      </c>
      <c r="Q18" s="149" t="s">
        <v>291</v>
      </c>
      <c r="R18" s="149"/>
      <c r="S18" s="149"/>
      <c r="T18" s="149"/>
      <c r="U18" s="149"/>
      <c r="V18" s="149"/>
    </row>
    <row r="19" spans="1:22" ht="105" customHeight="1">
      <c r="A19" s="14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49"/>
      <c r="P19" s="149"/>
      <c r="Q19" s="3" t="s">
        <v>437</v>
      </c>
      <c r="R19" s="3" t="s">
        <v>438</v>
      </c>
      <c r="S19" s="3" t="s">
        <v>439</v>
      </c>
      <c r="T19" s="3" t="s">
        <v>440</v>
      </c>
      <c r="U19" s="3" t="s">
        <v>441</v>
      </c>
      <c r="V19" s="3" t="s">
        <v>497</v>
      </c>
    </row>
    <row r="20" spans="1:22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2">
        <v>8</v>
      </c>
      <c r="V20" s="1">
        <v>9</v>
      </c>
    </row>
    <row r="21" spans="1:22" ht="51">
      <c r="A21" s="5" t="s">
        <v>492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2">
        <v>1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</row>
    <row r="22" spans="1:22" ht="15.75">
      <c r="A22" s="5" t="s">
        <v>493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2">
        <v>2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</row>
    <row r="23" ht="12.75"/>
    <row r="24" spans="1:22" ht="12.75">
      <c r="A24" s="177" t="s">
        <v>496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</row>
    <row r="25" ht="12.75"/>
    <row r="26" spans="1:4" s="29" customFormat="1" ht="25.5" customHeight="1">
      <c r="A26" s="43" t="s">
        <v>489</v>
      </c>
      <c r="B26" s="43"/>
      <c r="C26" s="43"/>
      <c r="D26" s="43"/>
    </row>
    <row r="27" spans="1:24" s="29" customFormat="1" ht="15.75">
      <c r="A27" s="44" t="s">
        <v>490</v>
      </c>
      <c r="B27" s="44"/>
      <c r="C27" s="44"/>
      <c r="D27" s="44"/>
      <c r="L27" s="32"/>
      <c r="M27" s="32"/>
      <c r="N27" s="32"/>
      <c r="O27" s="175" t="s">
        <v>590</v>
      </c>
      <c r="P27" s="175"/>
      <c r="Q27" s="175"/>
      <c r="R27" s="175"/>
      <c r="T27" s="175" t="s">
        <v>591</v>
      </c>
      <c r="U27" s="175"/>
      <c r="V27" s="175"/>
      <c r="X27" s="41"/>
    </row>
    <row r="28" spans="12:24" s="29" customFormat="1" ht="12.75">
      <c r="L28" s="7"/>
      <c r="M28" s="7"/>
      <c r="N28" s="7"/>
      <c r="O28" s="176" t="s">
        <v>474</v>
      </c>
      <c r="P28" s="176"/>
      <c r="Q28" s="176"/>
      <c r="R28" s="176"/>
      <c r="T28" s="173" t="s">
        <v>472</v>
      </c>
      <c r="U28" s="173"/>
      <c r="V28" s="173"/>
      <c r="X28" s="32" t="s">
        <v>473</v>
      </c>
    </row>
    <row r="29" spans="12:14" s="29" customFormat="1" ht="12.75">
      <c r="L29" s="7"/>
      <c r="M29" s="7"/>
      <c r="N29" s="7"/>
    </row>
    <row r="30" spans="12:22" s="29" customFormat="1" ht="15.75">
      <c r="L30" s="7"/>
      <c r="M30" s="7"/>
      <c r="N30" s="7"/>
      <c r="O30" s="175" t="s">
        <v>592</v>
      </c>
      <c r="P30" s="175"/>
      <c r="Q30" s="175"/>
      <c r="R30" s="175"/>
      <c r="T30" s="174">
        <v>41548</v>
      </c>
      <c r="U30" s="174"/>
      <c r="V30" s="174"/>
    </row>
    <row r="31" spans="12:22" s="29" customFormat="1" ht="12.75">
      <c r="L31" s="7"/>
      <c r="M31" s="7"/>
      <c r="N31" s="7"/>
      <c r="O31" s="176" t="s">
        <v>475</v>
      </c>
      <c r="P31" s="176"/>
      <c r="Q31" s="176"/>
      <c r="R31" s="176"/>
      <c r="T31" s="173" t="s">
        <v>476</v>
      </c>
      <c r="U31" s="173"/>
      <c r="V31" s="173"/>
    </row>
    <row r="32" ht="12.75"/>
    <row r="33" ht="12.75"/>
  </sheetData>
  <sheetProtection password="E2BC" sheet="1" objects="1" scenarios="1" selectLockedCells="1"/>
  <mergeCells count="15">
    <mergeCell ref="A24:V24"/>
    <mergeCell ref="T27:V27"/>
    <mergeCell ref="O27:R27"/>
    <mergeCell ref="A16:V16"/>
    <mergeCell ref="A17:V17"/>
    <mergeCell ref="A18:A19"/>
    <mergeCell ref="O18:O19"/>
    <mergeCell ref="P18:P19"/>
    <mergeCell ref="Q18:V18"/>
    <mergeCell ref="T28:V28"/>
    <mergeCell ref="T31:V31"/>
    <mergeCell ref="T30:V30"/>
    <mergeCell ref="O30:R30"/>
    <mergeCell ref="O31:R31"/>
    <mergeCell ref="O28:R2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16"/>
  <sheetViews>
    <sheetView zoomScalePageLayoutView="0" workbookViewId="0" topLeftCell="A1">
      <selection activeCell="A2" sqref="A2"/>
    </sheetView>
  </sheetViews>
  <sheetFormatPr defaultColWidth="9.33203125" defaultRowHeight="12.75"/>
  <cols>
    <col min="1" max="1" width="8.83203125" style="49" bestFit="1" customWidth="1"/>
    <col min="2" max="2" width="9.33203125" style="49" customWidth="1"/>
    <col min="3" max="3" width="8.33203125" style="49" bestFit="1" customWidth="1"/>
    <col min="4" max="4" width="9.83203125" style="49" bestFit="1" customWidth="1"/>
    <col min="5" max="5" width="47.33203125" style="49" customWidth="1"/>
    <col min="6" max="6" width="9.33203125" style="49" customWidth="1"/>
    <col min="7" max="7" width="70.16015625" style="49" customWidth="1"/>
    <col min="8" max="8" width="9.33203125" style="49" customWidth="1"/>
    <col min="9" max="9" width="4.83203125" style="49" customWidth="1"/>
    <col min="10" max="10" width="19.33203125" style="49" bestFit="1" customWidth="1"/>
    <col min="11" max="11" width="8.16015625" style="49" bestFit="1" customWidth="1"/>
    <col min="12" max="12" width="46.16015625" style="49" bestFit="1" customWidth="1"/>
    <col min="13" max="13" width="16" style="49" bestFit="1" customWidth="1"/>
    <col min="14" max="14" width="9.33203125" style="49" customWidth="1"/>
    <col min="15" max="15" width="13" style="49" customWidth="1"/>
    <col min="16" max="16384" width="9.33203125" style="49" customWidth="1"/>
  </cols>
  <sheetData>
    <row r="1" spans="1:16" ht="12.75">
      <c r="A1" s="47" t="s">
        <v>501</v>
      </c>
      <c r="B1" s="48"/>
      <c r="C1" s="48"/>
      <c r="D1" s="47"/>
      <c r="E1" s="48"/>
      <c r="F1" s="48"/>
      <c r="G1" s="48"/>
      <c r="H1" s="48"/>
      <c r="J1" s="50" t="s">
        <v>502</v>
      </c>
      <c r="K1" s="50"/>
      <c r="L1" s="51"/>
      <c r="M1" s="51"/>
      <c r="O1" s="50" t="s">
        <v>503</v>
      </c>
      <c r="P1" s="51"/>
    </row>
    <row r="2" spans="1:16" ht="12.75">
      <c r="A2" s="52" t="s">
        <v>504</v>
      </c>
      <c r="B2" s="52" t="s">
        <v>505</v>
      </c>
      <c r="C2" s="52" t="s">
        <v>506</v>
      </c>
      <c r="D2" s="52" t="s">
        <v>507</v>
      </c>
      <c r="E2" s="52" t="s">
        <v>508</v>
      </c>
      <c r="F2" s="52" t="s">
        <v>509</v>
      </c>
      <c r="G2" s="52" t="s">
        <v>510</v>
      </c>
      <c r="H2" s="52" t="s">
        <v>511</v>
      </c>
      <c r="J2" s="53" t="s">
        <v>512</v>
      </c>
      <c r="K2" s="53" t="s">
        <v>513</v>
      </c>
      <c r="L2" s="53" t="s">
        <v>508</v>
      </c>
      <c r="M2" s="53" t="s">
        <v>514</v>
      </c>
      <c r="O2" s="54" t="s">
        <v>515</v>
      </c>
      <c r="P2" s="54" t="s">
        <v>516</v>
      </c>
    </row>
    <row r="3" spans="1:16" ht="12.75">
      <c r="A3" s="55">
        <f aca="true" t="shared" si="0" ref="A3:A66">P_3</f>
        <v>609540</v>
      </c>
      <c r="B3" s="55">
        <v>0</v>
      </c>
      <c r="C3" s="55">
        <v>0</v>
      </c>
      <c r="D3" s="55">
        <v>0</v>
      </c>
      <c r="E3" s="55" t="str">
        <f>CONCATENATE("Количество ошибок в документе: ",H3)</f>
        <v>Количество ошибок в документе: 1</v>
      </c>
      <c r="F3" s="55"/>
      <c r="G3" s="55"/>
      <c r="H3" s="56">
        <f>SUM(H4:H8,H9,H325,H350)</f>
        <v>1</v>
      </c>
      <c r="J3" s="29" t="s">
        <v>517</v>
      </c>
      <c r="K3" s="29">
        <v>1</v>
      </c>
      <c r="L3" s="29" t="s">
        <v>518</v>
      </c>
      <c r="M3" s="29" t="s">
        <v>468</v>
      </c>
      <c r="O3"/>
      <c r="P3"/>
    </row>
    <row r="4" spans="1:16" ht="12.75">
      <c r="A4" s="49">
        <f t="shared" si="0"/>
        <v>609540</v>
      </c>
      <c r="B4" s="29">
        <v>0</v>
      </c>
      <c r="C4" s="29">
        <v>1</v>
      </c>
      <c r="D4" s="29">
        <v>1</v>
      </c>
      <c r="E4" s="29" t="s">
        <v>519</v>
      </c>
      <c r="H4" s="29">
        <f>IF(LEN(P_1)&lt;&gt;0,0,1)</f>
        <v>0</v>
      </c>
      <c r="J4" s="29" t="s">
        <v>520</v>
      </c>
      <c r="K4" s="29">
        <v>2</v>
      </c>
      <c r="L4" s="29" t="s">
        <v>521</v>
      </c>
      <c r="M4" s="29" t="str">
        <f>IF(P_1=0,"Нет данных",P_1)</f>
        <v>Муниципальное автономное общеобразовательное учреждение "Основная общеобразовательная школа № 10"</v>
      </c>
      <c r="O4" s="57">
        <f ca="1">TODAY()</f>
        <v>41540</v>
      </c>
      <c r="P4">
        <v>0</v>
      </c>
    </row>
    <row r="5" spans="1:13" ht="12.75">
      <c r="A5" s="49">
        <f t="shared" si="0"/>
        <v>609540</v>
      </c>
      <c r="B5" s="29">
        <v>0</v>
      </c>
      <c r="C5" s="29">
        <v>2</v>
      </c>
      <c r="D5" s="29">
        <v>2</v>
      </c>
      <c r="E5" s="29" t="s">
        <v>522</v>
      </c>
      <c r="H5" s="29">
        <f>IF(LEN(P_2)&lt;&gt;0,0,1)</f>
        <v>0</v>
      </c>
      <c r="J5" s="29" t="s">
        <v>523</v>
      </c>
      <c r="K5" s="29">
        <v>3</v>
      </c>
      <c r="L5" s="29" t="s">
        <v>524</v>
      </c>
      <c r="M5" s="29" t="str">
        <f>IF(P_2=0,"Нет данных",P_2)</f>
        <v>618548, Пермский край,  город Соликамск,  улица Фрунзе, 114</v>
      </c>
    </row>
    <row r="6" spans="1:13" ht="12.75">
      <c r="A6" s="49">
        <f t="shared" si="0"/>
        <v>609540</v>
      </c>
      <c r="B6" s="29">
        <v>0</v>
      </c>
      <c r="C6" s="29">
        <v>3</v>
      </c>
      <c r="D6" s="29">
        <v>3</v>
      </c>
      <c r="E6" s="29" t="s">
        <v>525</v>
      </c>
      <c r="H6" s="29">
        <f>IF(LEN(P_3)&lt;&gt;0,0,1)</f>
        <v>0</v>
      </c>
      <c r="J6" s="29" t="s">
        <v>526</v>
      </c>
      <c r="K6" s="29">
        <v>4</v>
      </c>
      <c r="L6" s="29" t="s">
        <v>527</v>
      </c>
      <c r="M6" s="29" t="str">
        <f>TEXT(P_3,"0000000")</f>
        <v>0609540</v>
      </c>
    </row>
    <row r="7" spans="1:13" ht="12.75">
      <c r="A7" s="49">
        <f t="shared" si="0"/>
        <v>609540</v>
      </c>
      <c r="B7" s="29">
        <v>0</v>
      </c>
      <c r="C7" s="29">
        <v>4</v>
      </c>
      <c r="D7" s="29">
        <v>4</v>
      </c>
      <c r="E7" s="29" t="s">
        <v>528</v>
      </c>
      <c r="H7" s="29">
        <f>IF(LEN(P_4)&lt;&gt;0,0,1)</f>
        <v>0</v>
      </c>
      <c r="J7" s="29" t="s">
        <v>529</v>
      </c>
      <c r="K7" s="29">
        <v>5</v>
      </c>
      <c r="L7" s="29" t="s">
        <v>530</v>
      </c>
      <c r="M7" s="29">
        <f>IF(P_4=0,"Нет данных",P_4)</f>
        <v>55055927</v>
      </c>
    </row>
    <row r="8" spans="1:13" ht="12.75">
      <c r="A8" s="49">
        <f t="shared" si="0"/>
        <v>609540</v>
      </c>
      <c r="B8" s="29">
        <v>0</v>
      </c>
      <c r="C8" s="29">
        <v>5</v>
      </c>
      <c r="D8" s="29">
        <v>5</v>
      </c>
      <c r="E8" s="29" t="s">
        <v>531</v>
      </c>
      <c r="H8" s="29">
        <f>IF(LEN(P_5)&lt;&gt;0,0,1)</f>
        <v>1</v>
      </c>
      <c r="J8" s="29" t="s">
        <v>532</v>
      </c>
      <c r="K8" s="29">
        <v>6</v>
      </c>
      <c r="L8" s="29" t="s">
        <v>533</v>
      </c>
      <c r="M8" s="29" t="str">
        <f>IF(P_5=0,"Нет данных",P_5)</f>
        <v>Нет данных</v>
      </c>
    </row>
    <row r="9" spans="1:10" ht="12.75">
      <c r="A9" s="55">
        <f t="shared" si="0"/>
        <v>609540</v>
      </c>
      <c r="B9" s="55">
        <v>1</v>
      </c>
      <c r="C9" s="55">
        <v>0</v>
      </c>
      <c r="D9" s="55">
        <v>0</v>
      </c>
      <c r="E9" s="55" t="str">
        <f>CONCATENATE("Количество ошибок в разделе 1: ",H9)</f>
        <v>Количество ошибок в разделе 1: 0</v>
      </c>
      <c r="F9" s="55"/>
      <c r="G9" s="55"/>
      <c r="H9" s="55">
        <f>SUM(H10:H324)</f>
        <v>0</v>
      </c>
      <c r="J9" s="58" t="s">
        <v>534</v>
      </c>
    </row>
    <row r="10" spans="1:8" ht="12.75">
      <c r="A10" s="49">
        <f t="shared" si="0"/>
        <v>609540</v>
      </c>
      <c r="B10" s="64">
        <v>1</v>
      </c>
      <c r="C10" s="64">
        <v>1</v>
      </c>
      <c r="D10" s="62">
        <v>1</v>
      </c>
      <c r="E10" s="62" t="s">
        <v>113</v>
      </c>
      <c r="H10" s="29">
        <f>IF('Раздел 1'!P21=SUM('Раздел 1'!Q21:V21),0,1)</f>
        <v>0</v>
      </c>
    </row>
    <row r="11" spans="1:8" ht="12.75">
      <c r="A11" s="49">
        <f t="shared" si="0"/>
        <v>609540</v>
      </c>
      <c r="B11" s="64">
        <v>1</v>
      </c>
      <c r="C11" s="64">
        <v>1</v>
      </c>
      <c r="D11" s="62">
        <v>2</v>
      </c>
      <c r="E11" s="62" t="s">
        <v>114</v>
      </c>
      <c r="H11" s="29">
        <f>IF('Раздел 1'!P22=SUM('Раздел 1'!Q22:V22),0,1)</f>
        <v>0</v>
      </c>
    </row>
    <row r="12" spans="1:8" ht="12.75">
      <c r="A12" s="49">
        <f t="shared" si="0"/>
        <v>609540</v>
      </c>
      <c r="B12" s="64">
        <v>1</v>
      </c>
      <c r="C12" s="64">
        <v>1</v>
      </c>
      <c r="D12" s="62">
        <v>3</v>
      </c>
      <c r="E12" s="62" t="s">
        <v>115</v>
      </c>
      <c r="H12" s="29">
        <f>IF('Раздел 1'!P23=SUM('Раздел 1'!Q23:V23),0,1)</f>
        <v>0</v>
      </c>
    </row>
    <row r="13" spans="1:8" ht="12.75">
      <c r="A13" s="49">
        <f t="shared" si="0"/>
        <v>609540</v>
      </c>
      <c r="B13" s="64">
        <v>1</v>
      </c>
      <c r="C13" s="64">
        <v>1</v>
      </c>
      <c r="D13" s="62">
        <v>4</v>
      </c>
      <c r="E13" s="62" t="s">
        <v>116</v>
      </c>
      <c r="H13" s="29">
        <f>IF('Раздел 1'!P24=SUM('Раздел 1'!Q24:V24),0,1)</f>
        <v>0</v>
      </c>
    </row>
    <row r="14" spans="1:8" ht="12.75">
      <c r="A14" s="49">
        <f t="shared" si="0"/>
        <v>609540</v>
      </c>
      <c r="B14" s="64">
        <v>1</v>
      </c>
      <c r="C14" s="64">
        <v>1</v>
      </c>
      <c r="D14" s="62">
        <v>5</v>
      </c>
      <c r="E14" s="62" t="s">
        <v>117</v>
      </c>
      <c r="H14" s="29">
        <f>IF('Раздел 1'!P25=SUM('Раздел 1'!Q25:V25),0,1)</f>
        <v>0</v>
      </c>
    </row>
    <row r="15" spans="1:8" ht="12.75">
      <c r="A15" s="49">
        <f t="shared" si="0"/>
        <v>609540</v>
      </c>
      <c r="B15" s="64">
        <v>1</v>
      </c>
      <c r="C15" s="64">
        <v>1</v>
      </c>
      <c r="D15" s="62">
        <v>6</v>
      </c>
      <c r="E15" s="62" t="s">
        <v>118</v>
      </c>
      <c r="H15" s="29">
        <f>IF('Раздел 1'!P26=SUM('Раздел 1'!Q26:V26),0,1)</f>
        <v>0</v>
      </c>
    </row>
    <row r="16" spans="1:8" ht="12.75">
      <c r="A16" s="49">
        <f t="shared" si="0"/>
        <v>609540</v>
      </c>
      <c r="B16" s="64">
        <v>1</v>
      </c>
      <c r="C16" s="64">
        <v>1</v>
      </c>
      <c r="D16" s="62">
        <v>7</v>
      </c>
      <c r="E16" s="62" t="s">
        <v>119</v>
      </c>
      <c r="H16" s="29">
        <f>IF('Раздел 1'!P27=SUM('Раздел 1'!Q27:V27),0,1)</f>
        <v>0</v>
      </c>
    </row>
    <row r="17" spans="1:8" ht="12.75">
      <c r="A17" s="49">
        <f t="shared" si="0"/>
        <v>609540</v>
      </c>
      <c r="B17" s="64">
        <v>1</v>
      </c>
      <c r="C17" s="64">
        <v>1</v>
      </c>
      <c r="D17" s="62">
        <v>8</v>
      </c>
      <c r="E17" s="62" t="s">
        <v>120</v>
      </c>
      <c r="H17" s="29">
        <f>IF('Раздел 1'!P28=SUM('Раздел 1'!Q28:V28),0,1)</f>
        <v>0</v>
      </c>
    </row>
    <row r="18" spans="1:8" ht="12.75">
      <c r="A18" s="49">
        <f t="shared" si="0"/>
        <v>609540</v>
      </c>
      <c r="B18" s="64">
        <v>1</v>
      </c>
      <c r="C18" s="64">
        <v>1</v>
      </c>
      <c r="D18" s="62">
        <v>9</v>
      </c>
      <c r="E18" s="62" t="s">
        <v>121</v>
      </c>
      <c r="H18" s="29">
        <f>IF('Раздел 1'!P29=SUM('Раздел 1'!Q29:V29),0,1)</f>
        <v>0</v>
      </c>
    </row>
    <row r="19" spans="1:8" ht="12.75">
      <c r="A19" s="49">
        <f t="shared" si="0"/>
        <v>609540</v>
      </c>
      <c r="B19" s="64">
        <v>1</v>
      </c>
      <c r="C19" s="64">
        <v>1</v>
      </c>
      <c r="D19" s="62">
        <v>10</v>
      </c>
      <c r="E19" s="62" t="s">
        <v>122</v>
      </c>
      <c r="H19" s="29">
        <f>IF('Раздел 1'!P30=SUM('Раздел 1'!Q30:V30),0,1)</f>
        <v>0</v>
      </c>
    </row>
    <row r="20" spans="1:8" ht="12.75">
      <c r="A20" s="49">
        <f t="shared" si="0"/>
        <v>609540</v>
      </c>
      <c r="B20" s="64">
        <v>1</v>
      </c>
      <c r="C20" s="64">
        <v>1</v>
      </c>
      <c r="D20" s="62">
        <v>11</v>
      </c>
      <c r="E20" s="62" t="s">
        <v>123</v>
      </c>
      <c r="H20" s="29">
        <f>IF('Раздел 1'!P31=SUM('Раздел 1'!Q31:V31),0,1)</f>
        <v>0</v>
      </c>
    </row>
    <row r="21" spans="1:8" ht="12.75">
      <c r="A21" s="49">
        <f t="shared" si="0"/>
        <v>609540</v>
      </c>
      <c r="B21" s="64">
        <v>1</v>
      </c>
      <c r="C21" s="64">
        <v>1</v>
      </c>
      <c r="D21" s="62">
        <v>12</v>
      </c>
      <c r="E21" s="62" t="s">
        <v>124</v>
      </c>
      <c r="H21" s="29">
        <f>IF('Раздел 1'!P32=SUM('Раздел 1'!Q32:V32),0,1)</f>
        <v>0</v>
      </c>
    </row>
    <row r="22" spans="1:8" ht="12.75">
      <c r="A22" s="49">
        <f t="shared" si="0"/>
        <v>609540</v>
      </c>
      <c r="B22" s="64">
        <v>1</v>
      </c>
      <c r="C22" s="64">
        <v>1</v>
      </c>
      <c r="D22" s="62">
        <v>13</v>
      </c>
      <c r="E22" s="62" t="s">
        <v>125</v>
      </c>
      <c r="H22" s="29">
        <f>IF('Раздел 1'!P33=SUM('Раздел 1'!Q33:V33),0,1)</f>
        <v>0</v>
      </c>
    </row>
    <row r="23" spans="1:8" ht="12.75">
      <c r="A23" s="49">
        <f t="shared" si="0"/>
        <v>609540</v>
      </c>
      <c r="B23" s="64">
        <v>1</v>
      </c>
      <c r="C23" s="64">
        <v>1</v>
      </c>
      <c r="D23" s="62">
        <v>14</v>
      </c>
      <c r="E23" s="62" t="s">
        <v>126</v>
      </c>
      <c r="H23" s="29">
        <f>IF('Раздел 1'!P34=SUM('Раздел 1'!Q34:V34),0,1)</f>
        <v>0</v>
      </c>
    </row>
    <row r="24" spans="1:8" ht="12.75">
      <c r="A24" s="49">
        <f t="shared" si="0"/>
        <v>609540</v>
      </c>
      <c r="B24" s="64">
        <v>1</v>
      </c>
      <c r="C24" s="64">
        <v>1</v>
      </c>
      <c r="D24" s="62">
        <v>15</v>
      </c>
      <c r="E24" s="62" t="s">
        <v>127</v>
      </c>
      <c r="H24" s="29">
        <f>IF('Раздел 1'!P35=SUM('Раздел 1'!Q35:V35),0,1)</f>
        <v>0</v>
      </c>
    </row>
    <row r="25" spans="1:8" ht="12.75">
      <c r="A25" s="49">
        <f t="shared" si="0"/>
        <v>609540</v>
      </c>
      <c r="B25" s="64">
        <v>1</v>
      </c>
      <c r="C25" s="64">
        <v>1</v>
      </c>
      <c r="D25" s="62">
        <v>16</v>
      </c>
      <c r="E25" s="62" t="s">
        <v>128</v>
      </c>
      <c r="H25" s="29">
        <f>IF('Раздел 1'!P36=SUM('Раздел 1'!Q36:V36),0,1)</f>
        <v>0</v>
      </c>
    </row>
    <row r="26" spans="1:8" ht="12.75">
      <c r="A26" s="49">
        <f t="shared" si="0"/>
        <v>609540</v>
      </c>
      <c r="B26" s="64">
        <v>1</v>
      </c>
      <c r="C26" s="64">
        <v>1</v>
      </c>
      <c r="D26" s="62">
        <v>17</v>
      </c>
      <c r="E26" s="62" t="s">
        <v>129</v>
      </c>
      <c r="H26" s="29">
        <f>IF('Раздел 1'!P37=SUM('Раздел 1'!Q37:V37),0,1)</f>
        <v>0</v>
      </c>
    </row>
    <row r="27" spans="1:8" ht="12.75">
      <c r="A27" s="49">
        <f t="shared" si="0"/>
        <v>609540</v>
      </c>
      <c r="B27" s="64">
        <v>1</v>
      </c>
      <c r="C27" s="64">
        <v>1</v>
      </c>
      <c r="D27" s="62">
        <v>18</v>
      </c>
      <c r="E27" s="62" t="s">
        <v>130</v>
      </c>
      <c r="H27" s="29">
        <f>IF('Раздел 1'!P38=SUM('Раздел 1'!Q38:V38),0,1)</f>
        <v>0</v>
      </c>
    </row>
    <row r="28" spans="1:8" ht="12.75">
      <c r="A28" s="49">
        <f t="shared" si="0"/>
        <v>609540</v>
      </c>
      <c r="B28" s="64">
        <v>1</v>
      </c>
      <c r="C28" s="64">
        <v>1</v>
      </c>
      <c r="D28" s="62">
        <v>19</v>
      </c>
      <c r="E28" s="62" t="s">
        <v>131</v>
      </c>
      <c r="H28" s="29">
        <f>IF('Раздел 1'!P39=SUM('Раздел 1'!Q39:V39),0,1)</f>
        <v>0</v>
      </c>
    </row>
    <row r="29" spans="1:8" ht="12.75">
      <c r="A29" s="49">
        <f t="shared" si="0"/>
        <v>609540</v>
      </c>
      <c r="B29" s="64">
        <v>1</v>
      </c>
      <c r="C29" s="64">
        <v>1</v>
      </c>
      <c r="D29" s="62">
        <v>20</v>
      </c>
      <c r="E29" s="62" t="s">
        <v>132</v>
      </c>
      <c r="H29" s="29">
        <f>IF('Раздел 1'!P40=SUM('Раздел 1'!Q40:V40),0,1)</f>
        <v>0</v>
      </c>
    </row>
    <row r="30" spans="1:8" ht="12.75">
      <c r="A30" s="49">
        <f t="shared" si="0"/>
        <v>609540</v>
      </c>
      <c r="B30" s="64">
        <v>1</v>
      </c>
      <c r="C30" s="64">
        <v>1</v>
      </c>
      <c r="D30" s="62">
        <v>21</v>
      </c>
      <c r="E30" s="62" t="s">
        <v>133</v>
      </c>
      <c r="H30" s="29">
        <f>IF('Раздел 1'!P41=SUM('Раздел 1'!Q41:V41),0,1)</f>
        <v>0</v>
      </c>
    </row>
    <row r="31" spans="1:8" ht="12.75">
      <c r="A31" s="49">
        <f t="shared" si="0"/>
        <v>609540</v>
      </c>
      <c r="B31" s="64">
        <v>1</v>
      </c>
      <c r="C31" s="64">
        <v>1</v>
      </c>
      <c r="D31" s="62">
        <v>22</v>
      </c>
      <c r="E31" s="62" t="s">
        <v>134</v>
      </c>
      <c r="H31" s="29">
        <f>IF('Раздел 1'!P42=SUM('Раздел 1'!Q42:V42),0,1)</f>
        <v>0</v>
      </c>
    </row>
    <row r="32" spans="1:8" ht="12.75">
      <c r="A32" s="49">
        <f t="shared" si="0"/>
        <v>609540</v>
      </c>
      <c r="B32" s="64">
        <v>1</v>
      </c>
      <c r="C32" s="64">
        <v>1</v>
      </c>
      <c r="D32" s="62">
        <v>23</v>
      </c>
      <c r="E32" s="62" t="s">
        <v>135</v>
      </c>
      <c r="H32" s="29">
        <f>IF('Раздел 1'!P43=SUM('Раздел 1'!Q43:V43),0,1)</f>
        <v>0</v>
      </c>
    </row>
    <row r="33" spans="1:8" ht="12.75">
      <c r="A33" s="49">
        <f t="shared" si="0"/>
        <v>609540</v>
      </c>
      <c r="B33" s="64">
        <v>1</v>
      </c>
      <c r="C33" s="64">
        <v>1</v>
      </c>
      <c r="D33" s="62">
        <v>24</v>
      </c>
      <c r="E33" s="62" t="s">
        <v>136</v>
      </c>
      <c r="H33" s="29">
        <f>IF('Раздел 1'!P44=SUM('Раздел 1'!Q44:V44),0,1)</f>
        <v>0</v>
      </c>
    </row>
    <row r="34" spans="1:8" ht="12.75">
      <c r="A34" s="49">
        <f t="shared" si="0"/>
        <v>609540</v>
      </c>
      <c r="B34" s="64">
        <v>1</v>
      </c>
      <c r="C34" s="64">
        <v>1</v>
      </c>
      <c r="D34" s="62">
        <v>25</v>
      </c>
      <c r="E34" s="62" t="s">
        <v>137</v>
      </c>
      <c r="H34" s="29">
        <f>IF('Раздел 1'!P45=SUM('Раздел 1'!Q45:V45),0,1)</f>
        <v>0</v>
      </c>
    </row>
    <row r="35" spans="1:8" ht="12.75">
      <c r="A35" s="49">
        <f t="shared" si="0"/>
        <v>609540</v>
      </c>
      <c r="B35" s="64">
        <v>1</v>
      </c>
      <c r="C35" s="64">
        <v>1</v>
      </c>
      <c r="D35" s="62">
        <v>26</v>
      </c>
      <c r="E35" s="62" t="s">
        <v>138</v>
      </c>
      <c r="H35" s="29">
        <f>IF('Раздел 1'!P46=SUM('Раздел 1'!Q46:V46),0,1)</f>
        <v>0</v>
      </c>
    </row>
    <row r="36" spans="1:8" ht="12.75">
      <c r="A36" s="49">
        <f t="shared" si="0"/>
        <v>609540</v>
      </c>
      <c r="B36" s="64">
        <v>1</v>
      </c>
      <c r="C36" s="64">
        <v>1</v>
      </c>
      <c r="D36" s="62">
        <v>27</v>
      </c>
      <c r="E36" s="62" t="s">
        <v>139</v>
      </c>
      <c r="H36" s="29">
        <f>IF('Раздел 1'!P47=SUM('Раздел 1'!Q47:V47),0,1)</f>
        <v>0</v>
      </c>
    </row>
    <row r="37" spans="1:8" ht="12.75">
      <c r="A37" s="49">
        <f t="shared" si="0"/>
        <v>609540</v>
      </c>
      <c r="B37" s="64">
        <v>1</v>
      </c>
      <c r="C37" s="64">
        <v>1</v>
      </c>
      <c r="D37" s="62">
        <v>28</v>
      </c>
      <c r="E37" s="62" t="s">
        <v>140</v>
      </c>
      <c r="H37" s="29">
        <f>IF('Раздел 1'!P48=SUM('Раздел 1'!Q48:V48),0,1)</f>
        <v>0</v>
      </c>
    </row>
    <row r="38" spans="1:8" ht="12.75">
      <c r="A38" s="49">
        <f t="shared" si="0"/>
        <v>609540</v>
      </c>
      <c r="B38" s="64">
        <v>1</v>
      </c>
      <c r="C38" s="64">
        <v>1</v>
      </c>
      <c r="D38" s="62">
        <v>29</v>
      </c>
      <c r="E38" s="62" t="s">
        <v>141</v>
      </c>
      <c r="H38" s="29">
        <f>IF('Раздел 1'!P49=SUM('Раздел 1'!Q49:V49),0,1)</f>
        <v>0</v>
      </c>
    </row>
    <row r="39" spans="1:8" ht="12.75">
      <c r="A39" s="49">
        <f t="shared" si="0"/>
        <v>609540</v>
      </c>
      <c r="B39" s="64">
        <v>1</v>
      </c>
      <c r="C39" s="64">
        <v>1</v>
      </c>
      <c r="D39" s="62">
        <v>30</v>
      </c>
      <c r="E39" s="62" t="s">
        <v>142</v>
      </c>
      <c r="H39" s="29">
        <f>IF('Раздел 1'!P50=SUM('Раздел 1'!Q50:V50),0,1)</f>
        <v>0</v>
      </c>
    </row>
    <row r="40" spans="1:8" ht="12.75">
      <c r="A40" s="49">
        <f t="shared" si="0"/>
        <v>609540</v>
      </c>
      <c r="B40" s="64">
        <v>1</v>
      </c>
      <c r="C40" s="64">
        <v>1</v>
      </c>
      <c r="D40" s="62">
        <v>31</v>
      </c>
      <c r="E40" s="62" t="s">
        <v>143</v>
      </c>
      <c r="H40" s="29">
        <f>IF('Раздел 1'!P51=SUM('Раздел 1'!Q51:V51),0,1)</f>
        <v>0</v>
      </c>
    </row>
    <row r="41" spans="1:8" ht="12.75">
      <c r="A41" s="49">
        <f t="shared" si="0"/>
        <v>609540</v>
      </c>
      <c r="B41" s="64">
        <v>1</v>
      </c>
      <c r="C41" s="64">
        <v>1</v>
      </c>
      <c r="D41" s="62">
        <v>32</v>
      </c>
      <c r="E41" s="62" t="s">
        <v>144</v>
      </c>
      <c r="H41" s="29">
        <f>IF('Раздел 1'!P52=SUM('Раздел 1'!Q52:V52),0,1)</f>
        <v>0</v>
      </c>
    </row>
    <row r="42" spans="1:8" ht="12.75">
      <c r="A42" s="49">
        <f t="shared" si="0"/>
        <v>609540</v>
      </c>
      <c r="B42" s="64">
        <v>1</v>
      </c>
      <c r="C42" s="64">
        <v>1</v>
      </c>
      <c r="D42" s="62">
        <v>33</v>
      </c>
      <c r="E42" s="62" t="s">
        <v>145</v>
      </c>
      <c r="H42" s="29">
        <f>IF('Раздел 1'!P53=SUM('Раздел 1'!Q53:V53),0,1)</f>
        <v>0</v>
      </c>
    </row>
    <row r="43" spans="1:8" ht="12.75">
      <c r="A43" s="49">
        <f t="shared" si="0"/>
        <v>609540</v>
      </c>
      <c r="B43" s="64">
        <v>1</v>
      </c>
      <c r="C43" s="64">
        <v>1</v>
      </c>
      <c r="D43" s="62">
        <v>34</v>
      </c>
      <c r="E43" s="62" t="s">
        <v>146</v>
      </c>
      <c r="H43" s="29">
        <f>IF('Раздел 1'!P54=SUM('Раздел 1'!Q54:V54),0,1)</f>
        <v>0</v>
      </c>
    </row>
    <row r="44" spans="1:8" ht="12.75">
      <c r="A44" s="49">
        <f t="shared" si="0"/>
        <v>609540</v>
      </c>
      <c r="B44" s="64">
        <v>1</v>
      </c>
      <c r="C44" s="64">
        <v>1</v>
      </c>
      <c r="D44" s="62">
        <v>35</v>
      </c>
      <c r="E44" s="62" t="s">
        <v>147</v>
      </c>
      <c r="H44" s="29">
        <f>IF('Раздел 1'!P55=SUM('Раздел 1'!Q55:V55),0,1)</f>
        <v>0</v>
      </c>
    </row>
    <row r="45" spans="1:8" ht="12.75">
      <c r="A45" s="49">
        <f t="shared" si="0"/>
        <v>609540</v>
      </c>
      <c r="B45" s="64">
        <v>1</v>
      </c>
      <c r="C45" s="64">
        <v>1</v>
      </c>
      <c r="D45" s="62">
        <v>36</v>
      </c>
      <c r="E45" s="62" t="s">
        <v>148</v>
      </c>
      <c r="H45" s="29">
        <f>IF('Раздел 1'!P56=SUM('Раздел 1'!Q56:V56),0,1)</f>
        <v>0</v>
      </c>
    </row>
    <row r="46" spans="1:8" ht="12.75">
      <c r="A46" s="49">
        <f t="shared" si="0"/>
        <v>609540</v>
      </c>
      <c r="B46" s="64">
        <v>1</v>
      </c>
      <c r="C46" s="64">
        <v>1</v>
      </c>
      <c r="D46" s="62">
        <v>37</v>
      </c>
      <c r="E46" s="62" t="s">
        <v>149</v>
      </c>
      <c r="H46" s="29">
        <f>IF('Раздел 1'!P57=SUM('Раздел 1'!Q57:V57),0,1)</f>
        <v>0</v>
      </c>
    </row>
    <row r="47" spans="1:8" ht="12.75">
      <c r="A47" s="49">
        <f t="shared" si="0"/>
        <v>609540</v>
      </c>
      <c r="B47" s="64">
        <v>1</v>
      </c>
      <c r="C47" s="64">
        <v>1</v>
      </c>
      <c r="D47" s="62">
        <v>38</v>
      </c>
      <c r="E47" s="62" t="s">
        <v>150</v>
      </c>
      <c r="H47" s="29">
        <f>IF('Раздел 1'!P58=SUM('Раздел 1'!Q58:V58),0,1)</f>
        <v>0</v>
      </c>
    </row>
    <row r="48" spans="1:8" ht="12.75">
      <c r="A48" s="49">
        <f t="shared" si="0"/>
        <v>609540</v>
      </c>
      <c r="B48" s="64">
        <v>1</v>
      </c>
      <c r="C48" s="64">
        <v>1</v>
      </c>
      <c r="D48" s="62">
        <v>39</v>
      </c>
      <c r="E48" s="62" t="s">
        <v>151</v>
      </c>
      <c r="H48" s="29">
        <f>IF('Раздел 1'!P59=SUM('Раздел 1'!Q59:V59),0,1)</f>
        <v>0</v>
      </c>
    </row>
    <row r="49" spans="1:8" ht="12.75">
      <c r="A49" s="49">
        <f t="shared" si="0"/>
        <v>609540</v>
      </c>
      <c r="B49" s="64">
        <v>1</v>
      </c>
      <c r="C49" s="64">
        <v>1</v>
      </c>
      <c r="D49" s="62">
        <v>40</v>
      </c>
      <c r="E49" s="62" t="s">
        <v>152</v>
      </c>
      <c r="H49" s="29">
        <f>IF('Раздел 1'!P60=SUM('Раздел 1'!Q60:V60),0,1)</f>
        <v>0</v>
      </c>
    </row>
    <row r="50" spans="1:12" ht="12.75">
      <c r="A50" s="49">
        <f t="shared" si="0"/>
        <v>609540</v>
      </c>
      <c r="B50" s="64">
        <v>1</v>
      </c>
      <c r="C50" s="64">
        <v>1</v>
      </c>
      <c r="D50" s="62">
        <v>41</v>
      </c>
      <c r="E50" s="62" t="s">
        <v>153</v>
      </c>
      <c r="H50" s="29">
        <f>IF('Раздел 1'!P61=SUM('Раздел 1'!Q61:V61),0,1)</f>
        <v>0</v>
      </c>
      <c r="J50" s="59"/>
      <c r="K50" s="59"/>
      <c r="L50" s="59"/>
    </row>
    <row r="51" spans="1:8" ht="12.75">
      <c r="A51" s="49">
        <f t="shared" si="0"/>
        <v>609540</v>
      </c>
      <c r="B51" s="64">
        <v>1</v>
      </c>
      <c r="C51" s="64">
        <v>1</v>
      </c>
      <c r="D51" s="62">
        <v>42</v>
      </c>
      <c r="E51" s="62" t="s">
        <v>154</v>
      </c>
      <c r="H51" s="29">
        <f>IF('Раздел 1'!P62=SUM('Раздел 1'!Q62:V62),0,1)</f>
        <v>0</v>
      </c>
    </row>
    <row r="52" spans="1:8" ht="12.75">
      <c r="A52" s="49">
        <f t="shared" si="0"/>
        <v>609540</v>
      </c>
      <c r="B52" s="64">
        <v>1</v>
      </c>
      <c r="C52" s="64">
        <v>1</v>
      </c>
      <c r="D52" s="62">
        <v>43</v>
      </c>
      <c r="E52" s="62" t="s">
        <v>155</v>
      </c>
      <c r="H52" s="29">
        <f>IF('Раздел 1'!P63=SUM('Раздел 1'!Q63:V63),0,1)</f>
        <v>0</v>
      </c>
    </row>
    <row r="53" spans="1:8" ht="12.75">
      <c r="A53" s="49">
        <f t="shared" si="0"/>
        <v>609540</v>
      </c>
      <c r="B53" s="64">
        <v>1</v>
      </c>
      <c r="C53" s="64">
        <v>1</v>
      </c>
      <c r="D53" s="62">
        <v>44</v>
      </c>
      <c r="E53" s="62" t="s">
        <v>156</v>
      </c>
      <c r="H53" s="29">
        <f>IF('Раздел 1'!P64=SUM('Раздел 1'!Q64:V64),0,1)</f>
        <v>0</v>
      </c>
    </row>
    <row r="54" spans="1:8" ht="12.75">
      <c r="A54" s="49">
        <f t="shared" si="0"/>
        <v>609540</v>
      </c>
      <c r="B54" s="64">
        <v>1</v>
      </c>
      <c r="C54" s="64">
        <v>1</v>
      </c>
      <c r="D54" s="62">
        <v>45</v>
      </c>
      <c r="E54" s="62" t="s">
        <v>157</v>
      </c>
      <c r="H54" s="29">
        <f>IF('Раздел 1'!P65=SUM('Раздел 1'!Q65:V65),0,1)</f>
        <v>0</v>
      </c>
    </row>
    <row r="55" spans="1:8" ht="12.75">
      <c r="A55" s="49">
        <f t="shared" si="0"/>
        <v>609540</v>
      </c>
      <c r="B55" s="64">
        <v>1</v>
      </c>
      <c r="C55" s="64">
        <v>1</v>
      </c>
      <c r="D55" s="62">
        <v>46</v>
      </c>
      <c r="E55" s="62" t="s">
        <v>158</v>
      </c>
      <c r="H55" s="29">
        <f>IF('Раздел 1'!P66=SUM('Раздел 1'!Q66:V66),0,1)</f>
        <v>0</v>
      </c>
    </row>
    <row r="56" spans="1:8" ht="12.75">
      <c r="A56" s="49">
        <f t="shared" si="0"/>
        <v>609540</v>
      </c>
      <c r="B56" s="64">
        <v>1</v>
      </c>
      <c r="C56" s="64">
        <v>1</v>
      </c>
      <c r="D56" s="62">
        <v>47</v>
      </c>
      <c r="E56" s="62" t="s">
        <v>159</v>
      </c>
      <c r="H56" s="29">
        <f>IF('Раздел 1'!P67=SUM('Раздел 1'!Q67:V67),0,1)</f>
        <v>0</v>
      </c>
    </row>
    <row r="57" spans="1:8" ht="12.75">
      <c r="A57" s="49">
        <f t="shared" si="0"/>
        <v>609540</v>
      </c>
      <c r="B57" s="64">
        <v>1</v>
      </c>
      <c r="C57" s="64">
        <v>1</v>
      </c>
      <c r="D57" s="62">
        <v>48</v>
      </c>
      <c r="E57" s="62" t="s">
        <v>160</v>
      </c>
      <c r="H57" s="29">
        <f>IF('Раздел 1'!P68=SUM('Раздел 1'!Q68:V68),0,1)</f>
        <v>0</v>
      </c>
    </row>
    <row r="58" spans="1:8" ht="12.75">
      <c r="A58" s="49">
        <f t="shared" si="0"/>
        <v>609540</v>
      </c>
      <c r="B58" s="64">
        <v>1</v>
      </c>
      <c r="C58" s="64">
        <v>1</v>
      </c>
      <c r="D58" s="62">
        <v>49</v>
      </c>
      <c r="E58" s="62" t="s">
        <v>161</v>
      </c>
      <c r="H58" s="29">
        <f>IF('Раздел 1'!P69=SUM('Раздел 1'!Q69:V69),0,1)</f>
        <v>0</v>
      </c>
    </row>
    <row r="59" spans="1:8" ht="12.75">
      <c r="A59" s="49">
        <f t="shared" si="0"/>
        <v>609540</v>
      </c>
      <c r="B59" s="64">
        <v>1</v>
      </c>
      <c r="C59" s="64">
        <v>1</v>
      </c>
      <c r="D59" s="62">
        <v>50</v>
      </c>
      <c r="E59" s="62" t="s">
        <v>162</v>
      </c>
      <c r="H59" s="29">
        <f>IF('Раздел 1'!P70=SUM('Раздел 1'!Q70:V70),0,1)</f>
        <v>0</v>
      </c>
    </row>
    <row r="60" spans="1:8" ht="12.75">
      <c r="A60" s="49">
        <f t="shared" si="0"/>
        <v>609540</v>
      </c>
      <c r="B60" s="64">
        <v>1</v>
      </c>
      <c r="C60" s="64">
        <v>1</v>
      </c>
      <c r="D60" s="62">
        <v>51</v>
      </c>
      <c r="E60" s="62" t="s">
        <v>163</v>
      </c>
      <c r="H60" s="29">
        <f>IF('Раздел 1'!P71=SUM('Раздел 1'!Q71:V71),0,1)</f>
        <v>0</v>
      </c>
    </row>
    <row r="61" spans="1:8" ht="12.75">
      <c r="A61" s="49">
        <f t="shared" si="0"/>
        <v>609540</v>
      </c>
      <c r="B61" s="64">
        <v>1</v>
      </c>
      <c r="C61" s="64">
        <v>1</v>
      </c>
      <c r="D61" s="62">
        <v>52</v>
      </c>
      <c r="E61" s="62" t="s">
        <v>164</v>
      </c>
      <c r="H61" s="29">
        <f>IF('Раздел 1'!P72=SUM('Раздел 1'!Q72:V72),0,1)</f>
        <v>0</v>
      </c>
    </row>
    <row r="62" spans="1:8" ht="12.75">
      <c r="A62" s="49">
        <f t="shared" si="0"/>
        <v>609540</v>
      </c>
      <c r="B62" s="64">
        <v>1</v>
      </c>
      <c r="C62" s="64">
        <v>1</v>
      </c>
      <c r="D62" s="62">
        <v>53</v>
      </c>
      <c r="E62" s="62" t="s">
        <v>165</v>
      </c>
      <c r="H62" s="29">
        <f>IF('Раздел 1'!P73=SUM('Раздел 1'!Q73:V73),0,1)</f>
        <v>0</v>
      </c>
    </row>
    <row r="63" spans="1:8" ht="12.75">
      <c r="A63" s="49">
        <f t="shared" si="0"/>
        <v>609540</v>
      </c>
      <c r="B63" s="64">
        <v>1</v>
      </c>
      <c r="C63" s="64">
        <v>1</v>
      </c>
      <c r="D63" s="62">
        <v>54</v>
      </c>
      <c r="E63" s="62" t="s">
        <v>166</v>
      </c>
      <c r="H63" s="29">
        <f>IF('Раздел 1'!P74=SUM('Раздел 1'!Q74:V74),0,1)</f>
        <v>0</v>
      </c>
    </row>
    <row r="64" spans="1:8" ht="12.75">
      <c r="A64" s="49">
        <f t="shared" si="0"/>
        <v>609540</v>
      </c>
      <c r="B64" s="64">
        <v>1</v>
      </c>
      <c r="C64" s="64">
        <v>1</v>
      </c>
      <c r="D64" s="62">
        <v>55</v>
      </c>
      <c r="E64" s="62" t="s">
        <v>167</v>
      </c>
      <c r="H64" s="29">
        <f>IF('Раздел 1'!P75=SUM('Раздел 1'!Q75:V75),0,1)</f>
        <v>0</v>
      </c>
    </row>
    <row r="65" spans="1:8" ht="12.75">
      <c r="A65" s="49">
        <f t="shared" si="0"/>
        <v>609540</v>
      </c>
      <c r="B65" s="64">
        <v>1</v>
      </c>
      <c r="C65" s="64">
        <v>1</v>
      </c>
      <c r="D65" s="62">
        <v>56</v>
      </c>
      <c r="E65" s="62" t="s">
        <v>168</v>
      </c>
      <c r="H65" s="29">
        <f>IF('Раздел 1'!P76=SUM('Раздел 1'!Q76:V76),0,1)</f>
        <v>0</v>
      </c>
    </row>
    <row r="66" spans="1:8" ht="12.75">
      <c r="A66" s="49">
        <f t="shared" si="0"/>
        <v>609540</v>
      </c>
      <c r="B66" s="64">
        <v>1</v>
      </c>
      <c r="C66" s="64">
        <v>1</v>
      </c>
      <c r="D66" s="62">
        <v>57</v>
      </c>
      <c r="E66" s="62" t="s">
        <v>169</v>
      </c>
      <c r="H66" s="29">
        <f>IF('Раздел 1'!P77=SUM('Раздел 1'!Q77:V77),0,1)</f>
        <v>0</v>
      </c>
    </row>
    <row r="67" spans="1:8" ht="12.75">
      <c r="A67" s="49">
        <f aca="true" t="shared" si="1" ref="A67:A130">P_3</f>
        <v>609540</v>
      </c>
      <c r="B67" s="64">
        <v>1</v>
      </c>
      <c r="C67" s="64">
        <v>1</v>
      </c>
      <c r="D67" s="62">
        <v>58</v>
      </c>
      <c r="E67" s="62" t="s">
        <v>170</v>
      </c>
      <c r="H67" s="29">
        <f>IF('Раздел 1'!P78=SUM('Раздел 1'!Q78:V78),0,1)</f>
        <v>0</v>
      </c>
    </row>
    <row r="68" spans="1:8" ht="12.75">
      <c r="A68" s="49">
        <f t="shared" si="1"/>
        <v>609540</v>
      </c>
      <c r="B68" s="64">
        <v>1</v>
      </c>
      <c r="C68" s="64">
        <v>1</v>
      </c>
      <c r="D68" s="62">
        <v>59</v>
      </c>
      <c r="E68" s="62" t="s">
        <v>171</v>
      </c>
      <c r="H68" s="29">
        <f>IF('Раздел 1'!P79=SUM('Раздел 1'!Q79:V79),0,1)</f>
        <v>0</v>
      </c>
    </row>
    <row r="69" spans="1:8" ht="12.75">
      <c r="A69" s="49">
        <f t="shared" si="1"/>
        <v>609540</v>
      </c>
      <c r="B69" s="64">
        <v>1</v>
      </c>
      <c r="C69" s="64">
        <v>1</v>
      </c>
      <c r="D69" s="62">
        <v>60</v>
      </c>
      <c r="E69" s="62" t="s">
        <v>172</v>
      </c>
      <c r="H69" s="29">
        <f>IF('Раздел 1'!P80=SUM('Раздел 1'!Q80:V80),0,1)</f>
        <v>0</v>
      </c>
    </row>
    <row r="70" spans="1:8" ht="12.75">
      <c r="A70" s="49">
        <f t="shared" si="1"/>
        <v>609540</v>
      </c>
      <c r="B70" s="64">
        <v>1</v>
      </c>
      <c r="C70" s="64">
        <v>1</v>
      </c>
      <c r="D70" s="62">
        <v>61</v>
      </c>
      <c r="E70" s="62" t="s">
        <v>173</v>
      </c>
      <c r="H70" s="29">
        <f>IF('Раздел 1'!P81=SUM('Раздел 1'!Q81:V81),0,1)</f>
        <v>0</v>
      </c>
    </row>
    <row r="71" spans="1:8" ht="12.75">
      <c r="A71" s="49">
        <f t="shared" si="1"/>
        <v>609540</v>
      </c>
      <c r="B71" s="64">
        <v>1</v>
      </c>
      <c r="C71" s="64">
        <v>1</v>
      </c>
      <c r="D71" s="62">
        <v>62</v>
      </c>
      <c r="E71" s="62" t="s">
        <v>174</v>
      </c>
      <c r="H71" s="29">
        <f>IF('Раздел 1'!P82=SUM('Раздел 1'!Q82:V82),0,1)</f>
        <v>0</v>
      </c>
    </row>
    <row r="72" spans="1:8" ht="12.75">
      <c r="A72" s="49">
        <f t="shared" si="1"/>
        <v>609540</v>
      </c>
      <c r="B72" s="64">
        <v>1</v>
      </c>
      <c r="C72" s="64">
        <v>1</v>
      </c>
      <c r="D72" s="62">
        <v>63</v>
      </c>
      <c r="E72" s="62" t="s">
        <v>175</v>
      </c>
      <c r="H72" s="29">
        <f>IF('Раздел 1'!P83=SUM('Раздел 1'!Q83:V83),0,1)</f>
        <v>0</v>
      </c>
    </row>
    <row r="73" spans="1:8" ht="12.75">
      <c r="A73" s="49">
        <f t="shared" si="1"/>
        <v>609540</v>
      </c>
      <c r="B73" s="64">
        <v>1</v>
      </c>
      <c r="C73" s="64">
        <v>1</v>
      </c>
      <c r="D73" s="62">
        <v>64</v>
      </c>
      <c r="E73" s="62" t="s">
        <v>176</v>
      </c>
      <c r="H73" s="29">
        <f>IF('Раздел 1'!P84=SUM('Раздел 1'!Q84:V84),0,1)</f>
        <v>0</v>
      </c>
    </row>
    <row r="74" spans="1:8" ht="12.75">
      <c r="A74" s="49">
        <f t="shared" si="1"/>
        <v>609540</v>
      </c>
      <c r="B74" s="64">
        <v>1</v>
      </c>
      <c r="C74" s="64">
        <v>1</v>
      </c>
      <c r="D74" s="62">
        <v>65</v>
      </c>
      <c r="E74" s="62" t="s">
        <v>177</v>
      </c>
      <c r="H74" s="29">
        <f>IF('Раздел 1'!P85=SUM('Раздел 1'!Q85:V85),0,1)</f>
        <v>0</v>
      </c>
    </row>
    <row r="75" spans="1:8" ht="12.75">
      <c r="A75" s="49">
        <f t="shared" si="1"/>
        <v>609540</v>
      </c>
      <c r="B75" s="64">
        <v>1</v>
      </c>
      <c r="C75" s="64">
        <v>1</v>
      </c>
      <c r="D75" s="62">
        <v>66</v>
      </c>
      <c r="E75" s="62" t="s">
        <v>178</v>
      </c>
      <c r="H75" s="29">
        <f>IF('Раздел 1'!P86=SUM('Раздел 1'!Q86:V86),0,1)</f>
        <v>0</v>
      </c>
    </row>
    <row r="76" spans="1:8" ht="12.75">
      <c r="A76" s="49">
        <f t="shared" si="1"/>
        <v>609540</v>
      </c>
      <c r="B76" s="64">
        <v>1</v>
      </c>
      <c r="C76" s="64">
        <v>1</v>
      </c>
      <c r="D76" s="62">
        <v>67</v>
      </c>
      <c r="E76" s="62" t="s">
        <v>179</v>
      </c>
      <c r="H76" s="29">
        <f>IF('Раздел 1'!P87=SUM('Раздел 1'!Q87:V87),0,1)</f>
        <v>0</v>
      </c>
    </row>
    <row r="77" spans="1:8" ht="12.75">
      <c r="A77" s="49">
        <f t="shared" si="1"/>
        <v>609540</v>
      </c>
      <c r="B77" s="64">
        <v>1</v>
      </c>
      <c r="C77" s="64">
        <v>1</v>
      </c>
      <c r="D77" s="62">
        <v>68</v>
      </c>
      <c r="E77" s="62" t="s">
        <v>180</v>
      </c>
      <c r="H77" s="29">
        <f>IF('Раздел 1'!P88=SUM('Раздел 1'!Q88:V88),0,1)</f>
        <v>0</v>
      </c>
    </row>
    <row r="78" spans="1:8" ht="12.75">
      <c r="A78" s="49">
        <f t="shared" si="1"/>
        <v>609540</v>
      </c>
      <c r="B78" s="64">
        <v>1</v>
      </c>
      <c r="C78" s="64">
        <v>1</v>
      </c>
      <c r="D78" s="62">
        <v>69</v>
      </c>
      <c r="E78" s="62" t="s">
        <v>181</v>
      </c>
      <c r="H78" s="29">
        <f>IF('Раздел 1'!P89=SUM('Раздел 1'!Q89:V89),0,1)</f>
        <v>0</v>
      </c>
    </row>
    <row r="79" spans="1:8" ht="12.75">
      <c r="A79" s="49">
        <f t="shared" si="1"/>
        <v>609540</v>
      </c>
      <c r="B79" s="64">
        <v>1</v>
      </c>
      <c r="C79" s="64">
        <v>1</v>
      </c>
      <c r="D79" s="62">
        <v>70</v>
      </c>
      <c r="E79" s="62" t="s">
        <v>182</v>
      </c>
      <c r="H79" s="29">
        <f>IF('Раздел 1'!P90=SUM('Раздел 1'!Q90:V90),0,1)</f>
        <v>0</v>
      </c>
    </row>
    <row r="80" spans="1:8" ht="12.75">
      <c r="A80" s="49">
        <f t="shared" si="1"/>
        <v>609540</v>
      </c>
      <c r="B80" s="64">
        <v>1</v>
      </c>
      <c r="C80" s="64">
        <v>1</v>
      </c>
      <c r="D80" s="62">
        <v>71</v>
      </c>
      <c r="E80" s="62" t="s">
        <v>183</v>
      </c>
      <c r="H80" s="29">
        <f>IF('Раздел 1'!P91=SUM('Раздел 1'!Q91:V91),0,1)</f>
        <v>0</v>
      </c>
    </row>
    <row r="81" spans="1:8" ht="12.75">
      <c r="A81" s="49">
        <f t="shared" si="1"/>
        <v>609540</v>
      </c>
      <c r="B81" s="64">
        <v>1</v>
      </c>
      <c r="C81" s="64">
        <v>1</v>
      </c>
      <c r="D81" s="62">
        <v>72</v>
      </c>
      <c r="E81" s="62" t="s">
        <v>184</v>
      </c>
      <c r="H81" s="29">
        <f>IF('Раздел 1'!P92=SUM('Раздел 1'!Q92:V92),0,1)</f>
        <v>0</v>
      </c>
    </row>
    <row r="82" spans="1:8" ht="12.75">
      <c r="A82" s="49">
        <f t="shared" si="1"/>
        <v>609540</v>
      </c>
      <c r="B82" s="64">
        <v>1</v>
      </c>
      <c r="C82" s="64">
        <v>1</v>
      </c>
      <c r="D82" s="62">
        <v>73</v>
      </c>
      <c r="E82" s="62" t="s">
        <v>185</v>
      </c>
      <c r="H82" s="29">
        <f>IF('Раздел 1'!P93=SUM('Раздел 1'!Q93:V93),0,1)</f>
        <v>0</v>
      </c>
    </row>
    <row r="83" spans="1:8" ht="12.75">
      <c r="A83" s="49">
        <f t="shared" si="1"/>
        <v>609540</v>
      </c>
      <c r="B83" s="64">
        <v>1</v>
      </c>
      <c r="C83" s="64">
        <v>1</v>
      </c>
      <c r="D83" s="62">
        <v>74</v>
      </c>
      <c r="E83" s="62" t="s">
        <v>186</v>
      </c>
      <c r="H83" s="29">
        <f>IF('Раздел 1'!P94=SUM('Раздел 1'!Q94:V94),0,1)</f>
        <v>0</v>
      </c>
    </row>
    <row r="84" spans="1:8" ht="12.75">
      <c r="A84" s="49">
        <f t="shared" si="1"/>
        <v>609540</v>
      </c>
      <c r="B84" s="64">
        <v>1</v>
      </c>
      <c r="C84" s="64">
        <v>1</v>
      </c>
      <c r="D84" s="62">
        <v>75</v>
      </c>
      <c r="E84" s="62" t="s">
        <v>187</v>
      </c>
      <c r="H84" s="29">
        <f>IF('Раздел 1'!P95=SUM('Раздел 1'!Q95:V95),0,1)</f>
        <v>0</v>
      </c>
    </row>
    <row r="85" spans="1:8" ht="12.75">
      <c r="A85" s="49">
        <f t="shared" si="1"/>
        <v>609540</v>
      </c>
      <c r="B85" s="64">
        <v>1</v>
      </c>
      <c r="C85" s="64">
        <v>1</v>
      </c>
      <c r="D85" s="62">
        <v>76</v>
      </c>
      <c r="E85" s="62" t="s">
        <v>188</v>
      </c>
      <c r="H85" s="29">
        <f>IF('Раздел 1'!P96=SUM('Раздел 1'!Q96:V96),0,1)</f>
        <v>0</v>
      </c>
    </row>
    <row r="86" spans="1:8" ht="12.75">
      <c r="A86" s="49">
        <f t="shared" si="1"/>
        <v>609540</v>
      </c>
      <c r="B86" s="64">
        <v>1</v>
      </c>
      <c r="C86" s="64">
        <v>1</v>
      </c>
      <c r="D86" s="62">
        <v>77</v>
      </c>
      <c r="E86" s="62" t="s">
        <v>189</v>
      </c>
      <c r="H86" s="29">
        <f>IF('Раздел 1'!P97=SUM('Раздел 1'!Q97:V97),0,1)</f>
        <v>0</v>
      </c>
    </row>
    <row r="87" spans="1:8" ht="12.75">
      <c r="A87" s="49">
        <f t="shared" si="1"/>
        <v>609540</v>
      </c>
      <c r="B87" s="64">
        <v>1</v>
      </c>
      <c r="C87" s="64">
        <v>1</v>
      </c>
      <c r="D87" s="62">
        <v>78</v>
      </c>
      <c r="E87" s="62" t="s">
        <v>192</v>
      </c>
      <c r="H87" s="29">
        <f>IF('Раздел 1'!P98=SUM('Раздел 1'!Q98:V98),0,1)</f>
        <v>0</v>
      </c>
    </row>
    <row r="88" spans="1:8" ht="12.75">
      <c r="A88" s="49">
        <f t="shared" si="1"/>
        <v>609540</v>
      </c>
      <c r="B88" s="64">
        <v>1</v>
      </c>
      <c r="C88" s="64">
        <v>1</v>
      </c>
      <c r="D88" s="62">
        <v>79</v>
      </c>
      <c r="E88" s="62" t="s">
        <v>193</v>
      </c>
      <c r="H88" s="29">
        <f>IF('Раздел 1'!P99=SUM('Раздел 1'!Q99:V99),0,1)</f>
        <v>0</v>
      </c>
    </row>
    <row r="89" spans="1:8" ht="12.75">
      <c r="A89" s="49">
        <f t="shared" si="1"/>
        <v>609540</v>
      </c>
      <c r="B89" s="64">
        <v>1</v>
      </c>
      <c r="C89" s="64">
        <v>1</v>
      </c>
      <c r="D89" s="62">
        <v>80</v>
      </c>
      <c r="E89" s="62" t="s">
        <v>194</v>
      </c>
      <c r="H89" s="29">
        <f>IF('Раздел 1'!P100=SUM('Раздел 1'!Q100:V100),0,1)</f>
        <v>0</v>
      </c>
    </row>
    <row r="90" spans="1:8" ht="12.75">
      <c r="A90" s="49">
        <f t="shared" si="1"/>
        <v>609540</v>
      </c>
      <c r="B90" s="64">
        <v>1</v>
      </c>
      <c r="C90" s="64">
        <v>1</v>
      </c>
      <c r="D90" s="62">
        <v>81</v>
      </c>
      <c r="E90" s="62" t="s">
        <v>195</v>
      </c>
      <c r="H90" s="29">
        <f>IF('Раздел 1'!P101=SUM('Раздел 1'!Q101:V101),0,1)</f>
        <v>0</v>
      </c>
    </row>
    <row r="91" spans="1:8" ht="12.75">
      <c r="A91" s="49">
        <f t="shared" si="1"/>
        <v>609540</v>
      </c>
      <c r="B91" s="64">
        <v>1</v>
      </c>
      <c r="C91" s="64">
        <v>1</v>
      </c>
      <c r="D91" s="62">
        <v>82</v>
      </c>
      <c r="E91" s="62" t="s">
        <v>196</v>
      </c>
      <c r="H91" s="29">
        <f>IF('Раздел 1'!P102=SUM('Раздел 1'!Q102:V102),0,1)</f>
        <v>0</v>
      </c>
    </row>
    <row r="92" spans="1:8" ht="12.75">
      <c r="A92" s="49">
        <f t="shared" si="1"/>
        <v>609540</v>
      </c>
      <c r="B92" s="64">
        <v>1</v>
      </c>
      <c r="C92" s="64">
        <v>1</v>
      </c>
      <c r="D92" s="62">
        <v>83</v>
      </c>
      <c r="E92" s="62" t="s">
        <v>197</v>
      </c>
      <c r="H92" s="29">
        <f>IF('Раздел 1'!P103=SUM('Раздел 1'!Q103:V103),0,1)</f>
        <v>0</v>
      </c>
    </row>
    <row r="93" spans="1:8" ht="12.75">
      <c r="A93" s="49">
        <f t="shared" si="1"/>
        <v>609540</v>
      </c>
      <c r="B93" s="64">
        <v>1</v>
      </c>
      <c r="C93" s="64">
        <v>1</v>
      </c>
      <c r="D93" s="62">
        <v>84</v>
      </c>
      <c r="E93" s="62" t="s">
        <v>198</v>
      </c>
      <c r="H93" s="29">
        <f>IF('Раздел 1'!P104=SUM('Раздел 1'!Q104:V104),0,1)</f>
        <v>0</v>
      </c>
    </row>
    <row r="94" spans="1:8" ht="12.75">
      <c r="A94" s="49">
        <f t="shared" si="1"/>
        <v>609540</v>
      </c>
      <c r="B94" s="64">
        <v>1</v>
      </c>
      <c r="C94" s="64">
        <v>1</v>
      </c>
      <c r="D94" s="62">
        <v>85</v>
      </c>
      <c r="E94" s="62" t="s">
        <v>199</v>
      </c>
      <c r="H94" s="29">
        <f>IF('Раздел 1'!P105=SUM('Раздел 1'!Q105:V105),0,1)</f>
        <v>0</v>
      </c>
    </row>
    <row r="95" spans="1:8" ht="12.75">
      <c r="A95" s="49">
        <f t="shared" si="1"/>
        <v>609540</v>
      </c>
      <c r="B95" s="64">
        <v>1</v>
      </c>
      <c r="C95" s="64">
        <v>1</v>
      </c>
      <c r="D95" s="62">
        <v>86</v>
      </c>
      <c r="E95" s="62" t="s">
        <v>200</v>
      </c>
      <c r="H95" s="29">
        <f>IF('Раздел 1'!P106=SUM('Раздел 1'!Q106:V106),0,1)</f>
        <v>0</v>
      </c>
    </row>
    <row r="96" spans="1:8" ht="12.75">
      <c r="A96" s="49">
        <f t="shared" si="1"/>
        <v>609540</v>
      </c>
      <c r="B96" s="64">
        <v>1</v>
      </c>
      <c r="C96" s="64">
        <v>1</v>
      </c>
      <c r="D96" s="62">
        <v>87</v>
      </c>
      <c r="E96" s="62" t="s">
        <v>201</v>
      </c>
      <c r="H96" s="29">
        <f>IF('Раздел 1'!P107=SUM('Раздел 1'!Q107:V107),0,1)</f>
        <v>0</v>
      </c>
    </row>
    <row r="97" spans="1:8" ht="12.75">
      <c r="A97" s="49">
        <f t="shared" si="1"/>
        <v>609540</v>
      </c>
      <c r="B97" s="64">
        <v>1</v>
      </c>
      <c r="C97" s="64">
        <v>1</v>
      </c>
      <c r="D97" s="62">
        <v>88</v>
      </c>
      <c r="E97" s="62" t="s">
        <v>202</v>
      </c>
      <c r="H97" s="29">
        <f>IF('Раздел 1'!P108=SUM('Раздел 1'!Q108:V108),0,1)</f>
        <v>0</v>
      </c>
    </row>
    <row r="98" spans="1:8" ht="12.75">
      <c r="A98" s="49">
        <f t="shared" si="1"/>
        <v>609540</v>
      </c>
      <c r="B98" s="64">
        <v>1</v>
      </c>
      <c r="C98" s="64">
        <v>1</v>
      </c>
      <c r="D98" s="62">
        <v>89</v>
      </c>
      <c r="E98" s="62" t="s">
        <v>203</v>
      </c>
      <c r="H98" s="29">
        <f>IF('Раздел 1'!P109=SUM('Раздел 1'!Q109:V109),0,1)</f>
        <v>0</v>
      </c>
    </row>
    <row r="99" spans="1:8" ht="12.75">
      <c r="A99" s="49">
        <f t="shared" si="1"/>
        <v>609540</v>
      </c>
      <c r="B99" s="64">
        <v>1</v>
      </c>
      <c r="C99" s="64">
        <v>1</v>
      </c>
      <c r="D99" s="62">
        <v>90</v>
      </c>
      <c r="E99" s="62" t="s">
        <v>204</v>
      </c>
      <c r="H99" s="29">
        <f>IF('Раздел 1'!P110=SUM('Раздел 1'!Q110:V110),0,1)</f>
        <v>0</v>
      </c>
    </row>
    <row r="100" spans="1:8" ht="12.75">
      <c r="A100" s="49">
        <f t="shared" si="1"/>
        <v>609540</v>
      </c>
      <c r="B100" s="64">
        <v>1</v>
      </c>
      <c r="C100" s="64">
        <v>1</v>
      </c>
      <c r="D100" s="62">
        <v>91</v>
      </c>
      <c r="E100" s="62" t="s">
        <v>205</v>
      </c>
      <c r="H100" s="29">
        <f>IF('Раздел 1'!P111=SUM('Раздел 1'!Q111:V111),0,1)</f>
        <v>0</v>
      </c>
    </row>
    <row r="101" spans="1:8" ht="12.75">
      <c r="A101" s="49">
        <f t="shared" si="1"/>
        <v>609540</v>
      </c>
      <c r="B101" s="64">
        <v>1</v>
      </c>
      <c r="C101" s="64">
        <v>1</v>
      </c>
      <c r="D101" s="62">
        <v>92</v>
      </c>
      <c r="E101" s="62" t="s">
        <v>206</v>
      </c>
      <c r="H101" s="29">
        <f>IF('Раздел 1'!P112=SUM('Раздел 1'!Q112:V112),0,1)</f>
        <v>0</v>
      </c>
    </row>
    <row r="102" spans="1:8" ht="12.75">
      <c r="A102" s="49">
        <f t="shared" si="1"/>
        <v>609540</v>
      </c>
      <c r="B102" s="64">
        <v>1</v>
      </c>
      <c r="C102" s="64">
        <v>1</v>
      </c>
      <c r="D102" s="62">
        <v>93</v>
      </c>
      <c r="E102" s="62" t="s">
        <v>207</v>
      </c>
      <c r="H102" s="29">
        <f>IF('Раздел 1'!P113=SUM('Раздел 1'!Q113:V113),0,1)</f>
        <v>0</v>
      </c>
    </row>
    <row r="103" spans="1:8" ht="12.75">
      <c r="A103" s="49">
        <f t="shared" si="1"/>
        <v>609540</v>
      </c>
      <c r="B103" s="64">
        <v>1</v>
      </c>
      <c r="C103" s="64">
        <v>1</v>
      </c>
      <c r="D103" s="62">
        <v>94</v>
      </c>
      <c r="E103" s="62" t="s">
        <v>208</v>
      </c>
      <c r="H103" s="29">
        <f>IF('Раздел 1'!P114=SUM('Раздел 1'!Q114:V114),0,1)</f>
        <v>0</v>
      </c>
    </row>
    <row r="104" spans="1:8" ht="12.75">
      <c r="A104" s="49">
        <f t="shared" si="1"/>
        <v>609540</v>
      </c>
      <c r="B104" s="64">
        <v>1</v>
      </c>
      <c r="C104" s="64">
        <v>1</v>
      </c>
      <c r="D104" s="62">
        <v>95</v>
      </c>
      <c r="E104" s="62" t="s">
        <v>209</v>
      </c>
      <c r="H104" s="29">
        <f>IF('Раздел 1'!P115=SUM('Раздел 1'!Q115:V115),0,1)</f>
        <v>0</v>
      </c>
    </row>
    <row r="105" spans="1:8" ht="12.75">
      <c r="A105" s="49">
        <f t="shared" si="1"/>
        <v>609540</v>
      </c>
      <c r="B105" s="64">
        <v>1</v>
      </c>
      <c r="C105" s="64">
        <v>1</v>
      </c>
      <c r="D105" s="62">
        <v>96</v>
      </c>
      <c r="E105" s="62" t="s">
        <v>210</v>
      </c>
      <c r="H105" s="29">
        <f>IF('Раздел 1'!P116=SUM('Раздел 1'!Q116:V116),0,1)</f>
        <v>0</v>
      </c>
    </row>
    <row r="106" spans="1:8" ht="12.75">
      <c r="A106" s="49">
        <f t="shared" si="1"/>
        <v>609540</v>
      </c>
      <c r="B106" s="64">
        <v>1</v>
      </c>
      <c r="C106" s="64">
        <v>1</v>
      </c>
      <c r="D106" s="62">
        <v>97</v>
      </c>
      <c r="E106" s="62" t="s">
        <v>211</v>
      </c>
      <c r="H106" s="29">
        <f>IF('Раздел 1'!P117=SUM('Раздел 1'!Q117:V117),0,1)</f>
        <v>0</v>
      </c>
    </row>
    <row r="107" spans="1:8" ht="12.75">
      <c r="A107" s="49">
        <f t="shared" si="1"/>
        <v>609540</v>
      </c>
      <c r="B107" s="64">
        <v>1</v>
      </c>
      <c r="C107" s="64">
        <v>1</v>
      </c>
      <c r="D107" s="62">
        <v>98</v>
      </c>
      <c r="E107" s="62" t="s">
        <v>212</v>
      </c>
      <c r="H107" s="29">
        <f>IF('Раздел 1'!P118=SUM('Раздел 1'!Q118:V118),0,1)</f>
        <v>0</v>
      </c>
    </row>
    <row r="108" spans="1:8" ht="12.75">
      <c r="A108" s="49">
        <f t="shared" si="1"/>
        <v>609540</v>
      </c>
      <c r="B108" s="64">
        <v>1</v>
      </c>
      <c r="C108" s="64">
        <v>1</v>
      </c>
      <c r="D108" s="62">
        <v>99</v>
      </c>
      <c r="E108" s="62" t="s">
        <v>213</v>
      </c>
      <c r="H108" s="29">
        <f>IF('Раздел 1'!P119=SUM('Раздел 1'!Q119:V119),0,1)</f>
        <v>0</v>
      </c>
    </row>
    <row r="109" spans="1:8" ht="12.75">
      <c r="A109" s="49">
        <f t="shared" si="1"/>
        <v>609540</v>
      </c>
      <c r="B109" s="64">
        <v>1</v>
      </c>
      <c r="C109" s="64">
        <v>1</v>
      </c>
      <c r="D109" s="62">
        <v>100</v>
      </c>
      <c r="E109" s="62" t="s">
        <v>214</v>
      </c>
      <c r="H109" s="29">
        <f>IF('Раздел 1'!P120=SUM('Раздел 1'!Q120:V120),0,1)</f>
        <v>0</v>
      </c>
    </row>
    <row r="110" spans="1:8" ht="12.75">
      <c r="A110" s="49">
        <f t="shared" si="1"/>
        <v>609540</v>
      </c>
      <c r="B110" s="64">
        <v>1</v>
      </c>
      <c r="C110" s="64">
        <v>1</v>
      </c>
      <c r="D110" s="62">
        <v>101</v>
      </c>
      <c r="E110" s="62" t="s">
        <v>215</v>
      </c>
      <c r="H110" s="29">
        <f>IF('Раздел 1'!P121=SUM('Раздел 1'!Q121:V121),0,1)</f>
        <v>0</v>
      </c>
    </row>
    <row r="111" spans="1:8" ht="12.75">
      <c r="A111" s="49">
        <f t="shared" si="1"/>
        <v>609540</v>
      </c>
      <c r="B111" s="64">
        <v>1</v>
      </c>
      <c r="C111" s="64">
        <v>1</v>
      </c>
      <c r="D111" s="62">
        <v>102</v>
      </c>
      <c r="E111" s="62" t="s">
        <v>216</v>
      </c>
      <c r="H111" s="29">
        <f>IF('Раздел 1'!P122=SUM('Раздел 1'!Q122:V122),0,1)</f>
        <v>0</v>
      </c>
    </row>
    <row r="112" spans="1:8" ht="12.75">
      <c r="A112" s="49">
        <f t="shared" si="1"/>
        <v>609540</v>
      </c>
      <c r="B112" s="64">
        <v>1</v>
      </c>
      <c r="C112" s="64">
        <v>1</v>
      </c>
      <c r="D112" s="62">
        <v>103</v>
      </c>
      <c r="E112" s="62" t="s">
        <v>217</v>
      </c>
      <c r="H112" s="29">
        <f>IF('Раздел 1'!P123=SUM('Раздел 1'!Q123:V123),0,1)</f>
        <v>0</v>
      </c>
    </row>
    <row r="113" spans="1:8" ht="12.75">
      <c r="A113" s="49">
        <f t="shared" si="1"/>
        <v>609540</v>
      </c>
      <c r="B113" s="64">
        <v>1</v>
      </c>
      <c r="C113" s="64">
        <v>1</v>
      </c>
      <c r="D113" s="62">
        <v>104</v>
      </c>
      <c r="E113" s="62" t="s">
        <v>218</v>
      </c>
      <c r="H113" s="29">
        <f>IF('Раздел 1'!P124=SUM('Раздел 1'!Q124:V124),0,1)</f>
        <v>0</v>
      </c>
    </row>
    <row r="114" spans="1:8" ht="12.75">
      <c r="A114" s="49">
        <f t="shared" si="1"/>
        <v>609540</v>
      </c>
      <c r="B114" s="64">
        <v>1</v>
      </c>
      <c r="C114" s="64">
        <v>1</v>
      </c>
      <c r="D114" s="62">
        <v>105</v>
      </c>
      <c r="E114" s="62" t="s">
        <v>219</v>
      </c>
      <c r="H114" s="29">
        <f>IF('Раздел 1'!P125=SUM('Раздел 1'!Q125:V125),0,1)</f>
        <v>0</v>
      </c>
    </row>
    <row r="115" spans="1:8" ht="12.75">
      <c r="A115" s="49">
        <f t="shared" si="1"/>
        <v>609540</v>
      </c>
      <c r="B115" s="64">
        <v>1</v>
      </c>
      <c r="C115" s="64">
        <v>1</v>
      </c>
      <c r="D115" s="62">
        <v>106</v>
      </c>
      <c r="E115" s="62" t="s">
        <v>220</v>
      </c>
      <c r="H115" s="29">
        <f>IF('Раздел 1'!P126=SUM('Раздел 1'!Q126:V126),0,1)</f>
        <v>0</v>
      </c>
    </row>
    <row r="116" spans="1:8" ht="12.75">
      <c r="A116" s="49">
        <f t="shared" si="1"/>
        <v>609540</v>
      </c>
      <c r="B116" s="64">
        <v>1</v>
      </c>
      <c r="C116" s="64">
        <v>1</v>
      </c>
      <c r="D116" s="62">
        <v>107</v>
      </c>
      <c r="E116" s="62" t="s">
        <v>221</v>
      </c>
      <c r="H116" s="29">
        <f>IF('Раздел 1'!P127=SUM('Раздел 1'!Q127:V127),0,1)</f>
        <v>0</v>
      </c>
    </row>
    <row r="117" spans="1:8" ht="12.75">
      <c r="A117" s="49">
        <f t="shared" si="1"/>
        <v>609540</v>
      </c>
      <c r="B117" s="64">
        <v>1</v>
      </c>
      <c r="C117" s="64">
        <v>1</v>
      </c>
      <c r="D117" s="62">
        <v>108</v>
      </c>
      <c r="E117" s="62" t="s">
        <v>222</v>
      </c>
      <c r="H117" s="29">
        <f>IF('Раздел 1'!P128=SUM('Раздел 1'!Q128:V128),0,1)</f>
        <v>0</v>
      </c>
    </row>
    <row r="118" spans="1:8" ht="12.75">
      <c r="A118" s="49">
        <f t="shared" si="1"/>
        <v>609540</v>
      </c>
      <c r="B118" s="64">
        <v>1</v>
      </c>
      <c r="C118" s="64">
        <v>1</v>
      </c>
      <c r="D118" s="62">
        <v>109</v>
      </c>
      <c r="E118" s="62" t="s">
        <v>223</v>
      </c>
      <c r="H118" s="29">
        <f>IF('Раздел 1'!P129=SUM('Раздел 1'!Q129:V129),0,1)</f>
        <v>0</v>
      </c>
    </row>
    <row r="119" spans="1:8" ht="12.75">
      <c r="A119" s="49">
        <f t="shared" si="1"/>
        <v>609540</v>
      </c>
      <c r="B119" s="64">
        <v>1</v>
      </c>
      <c r="C119" s="64">
        <v>1</v>
      </c>
      <c r="D119" s="62">
        <v>110</v>
      </c>
      <c r="E119" s="62" t="s">
        <v>224</v>
      </c>
      <c r="H119" s="29">
        <f>IF('Раздел 1'!P130=SUM('Раздел 1'!Q130:V130),0,1)</f>
        <v>0</v>
      </c>
    </row>
    <row r="120" spans="1:8" ht="12.75">
      <c r="A120" s="49">
        <f t="shared" si="1"/>
        <v>609540</v>
      </c>
      <c r="B120" s="64">
        <v>1</v>
      </c>
      <c r="C120" s="64">
        <v>1</v>
      </c>
      <c r="D120" s="62">
        <v>111</v>
      </c>
      <c r="E120" s="62" t="s">
        <v>225</v>
      </c>
      <c r="H120" s="29">
        <f>IF('Раздел 1'!P131=SUM('Раздел 1'!Q131:V131),0,1)</f>
        <v>0</v>
      </c>
    </row>
    <row r="121" spans="1:8" ht="12.75">
      <c r="A121" s="49">
        <f t="shared" si="1"/>
        <v>609540</v>
      </c>
      <c r="B121" s="64">
        <v>1</v>
      </c>
      <c r="C121" s="64">
        <v>1</v>
      </c>
      <c r="D121" s="62">
        <v>112</v>
      </c>
      <c r="E121" s="62" t="s">
        <v>226</v>
      </c>
      <c r="H121" s="29">
        <f>IF('Раздел 1'!P132=SUM('Раздел 1'!Q132:V132),0,1)</f>
        <v>0</v>
      </c>
    </row>
    <row r="122" spans="1:8" ht="12.75">
      <c r="A122" s="49">
        <f t="shared" si="1"/>
        <v>609540</v>
      </c>
      <c r="B122" s="64">
        <v>1</v>
      </c>
      <c r="C122" s="64">
        <v>1</v>
      </c>
      <c r="D122" s="62">
        <v>113</v>
      </c>
      <c r="E122" s="62" t="s">
        <v>227</v>
      </c>
      <c r="H122" s="29">
        <f>IF('Раздел 1'!P133=SUM('Раздел 1'!Q133:V133),0,1)</f>
        <v>0</v>
      </c>
    </row>
    <row r="123" spans="1:8" ht="12.75">
      <c r="A123" s="49">
        <f t="shared" si="1"/>
        <v>609540</v>
      </c>
      <c r="B123" s="64">
        <v>1</v>
      </c>
      <c r="C123" s="64">
        <v>1</v>
      </c>
      <c r="D123" s="62">
        <v>114</v>
      </c>
      <c r="E123" s="62" t="s">
        <v>228</v>
      </c>
      <c r="H123" s="29">
        <f>IF('Раздел 1'!P134=SUM('Раздел 1'!Q134:V134),0,1)</f>
        <v>0</v>
      </c>
    </row>
    <row r="124" spans="1:8" ht="12.75">
      <c r="A124" s="49">
        <f t="shared" si="1"/>
        <v>609540</v>
      </c>
      <c r="B124" s="64">
        <v>1</v>
      </c>
      <c r="C124" s="64">
        <v>1</v>
      </c>
      <c r="D124" s="62">
        <v>115</v>
      </c>
      <c r="E124" s="62" t="s">
        <v>229</v>
      </c>
      <c r="H124" s="29">
        <f>IF('Раздел 1'!P135=SUM('Раздел 1'!Q135:V135),0,1)</f>
        <v>0</v>
      </c>
    </row>
    <row r="125" spans="1:8" ht="12.75">
      <c r="A125" s="49">
        <f t="shared" si="1"/>
        <v>609540</v>
      </c>
      <c r="B125" s="64">
        <v>1</v>
      </c>
      <c r="C125" s="64">
        <v>1</v>
      </c>
      <c r="D125" s="62">
        <v>116</v>
      </c>
      <c r="E125" s="62" t="s">
        <v>230</v>
      </c>
      <c r="H125" s="29">
        <f>IF('Раздел 1'!P136=SUM('Раздел 1'!Q136:V136),0,1)</f>
        <v>0</v>
      </c>
    </row>
    <row r="126" spans="1:8" ht="12.75">
      <c r="A126" s="49">
        <f t="shared" si="1"/>
        <v>609540</v>
      </c>
      <c r="B126" s="64">
        <v>1</v>
      </c>
      <c r="C126" s="64">
        <v>1</v>
      </c>
      <c r="D126" s="62">
        <v>117</v>
      </c>
      <c r="E126" s="62" t="s">
        <v>231</v>
      </c>
      <c r="H126" s="29">
        <f>IF('Раздел 1'!P137=SUM('Раздел 1'!Q137:V137),0,1)</f>
        <v>0</v>
      </c>
    </row>
    <row r="127" spans="1:8" ht="12.75">
      <c r="A127" s="49">
        <f t="shared" si="1"/>
        <v>609540</v>
      </c>
      <c r="B127" s="64">
        <v>1</v>
      </c>
      <c r="C127" s="64">
        <v>1</v>
      </c>
      <c r="D127" s="62">
        <v>118</v>
      </c>
      <c r="E127" s="62" t="s">
        <v>232</v>
      </c>
      <c r="H127" s="29">
        <f>IF('Раздел 1'!P138=SUM('Раздел 1'!Q138:V138),0,1)</f>
        <v>0</v>
      </c>
    </row>
    <row r="128" spans="1:8" ht="12.75">
      <c r="A128" s="49">
        <f t="shared" si="1"/>
        <v>609540</v>
      </c>
      <c r="B128" s="64">
        <v>1</v>
      </c>
      <c r="C128" s="64">
        <v>1</v>
      </c>
      <c r="D128" s="62">
        <v>119</v>
      </c>
      <c r="E128" s="62" t="s">
        <v>233</v>
      </c>
      <c r="H128" s="29">
        <f>IF('Раздел 1'!P139=SUM('Раздел 1'!Q139:V139),0,1)</f>
        <v>0</v>
      </c>
    </row>
    <row r="129" spans="1:8" ht="12.75">
      <c r="A129" s="49">
        <f t="shared" si="1"/>
        <v>609540</v>
      </c>
      <c r="B129" s="64">
        <v>1</v>
      </c>
      <c r="C129" s="64">
        <v>1</v>
      </c>
      <c r="D129" s="62">
        <v>120</v>
      </c>
      <c r="E129" s="62" t="s">
        <v>234</v>
      </c>
      <c r="H129" s="29">
        <f>IF('Раздел 1'!P140=SUM('Раздел 1'!Q140:V140),0,1)</f>
        <v>0</v>
      </c>
    </row>
    <row r="130" spans="1:8" ht="12.75">
      <c r="A130" s="49">
        <f t="shared" si="1"/>
        <v>609540</v>
      </c>
      <c r="B130" s="64">
        <v>1</v>
      </c>
      <c r="C130" s="64">
        <v>1</v>
      </c>
      <c r="D130" s="62">
        <v>121</v>
      </c>
      <c r="E130" s="62" t="s">
        <v>235</v>
      </c>
      <c r="H130" s="29">
        <f>IF('Раздел 1'!P141=SUM('Раздел 1'!Q141:V141),0,1)</f>
        <v>0</v>
      </c>
    </row>
    <row r="131" spans="1:8" ht="12.75">
      <c r="A131" s="49">
        <f aca="true" t="shared" si="2" ref="A131:A194">P_3</f>
        <v>609540</v>
      </c>
      <c r="B131" s="64">
        <v>1</v>
      </c>
      <c r="C131" s="64">
        <v>1</v>
      </c>
      <c r="D131" s="62">
        <v>122</v>
      </c>
      <c r="E131" s="62" t="s">
        <v>236</v>
      </c>
      <c r="H131" s="29">
        <f>IF('Раздел 1'!P142=SUM('Раздел 1'!Q142:V142),0,1)</f>
        <v>0</v>
      </c>
    </row>
    <row r="132" spans="1:8" ht="12.75">
      <c r="A132" s="49">
        <f t="shared" si="2"/>
        <v>609540</v>
      </c>
      <c r="B132" s="64">
        <v>1</v>
      </c>
      <c r="C132" s="64">
        <v>1</v>
      </c>
      <c r="D132" s="62">
        <v>123</v>
      </c>
      <c r="E132" s="62" t="s">
        <v>237</v>
      </c>
      <c r="H132" s="29">
        <f>IF('Раздел 1'!P143=SUM('Раздел 1'!Q143:V143),0,1)</f>
        <v>0</v>
      </c>
    </row>
    <row r="133" spans="1:8" ht="12.75">
      <c r="A133" s="49">
        <f t="shared" si="2"/>
        <v>609540</v>
      </c>
      <c r="B133" s="64">
        <v>1</v>
      </c>
      <c r="C133" s="64">
        <v>1</v>
      </c>
      <c r="D133" s="62">
        <v>124</v>
      </c>
      <c r="E133" s="62" t="s">
        <v>238</v>
      </c>
      <c r="H133" s="29">
        <f>IF('Раздел 1'!P144=SUM('Раздел 1'!Q144:V144),0,1)</f>
        <v>0</v>
      </c>
    </row>
    <row r="134" spans="1:8" ht="12.75">
      <c r="A134" s="49">
        <f t="shared" si="2"/>
        <v>609540</v>
      </c>
      <c r="B134" s="64">
        <v>1</v>
      </c>
      <c r="C134" s="64">
        <v>1</v>
      </c>
      <c r="D134" s="62">
        <v>125</v>
      </c>
      <c r="E134" s="62" t="s">
        <v>239</v>
      </c>
      <c r="H134" s="29">
        <f>IF('Раздел 1'!P145=SUM('Раздел 1'!Q145:V145),0,1)</f>
        <v>0</v>
      </c>
    </row>
    <row r="135" spans="1:8" ht="12.75">
      <c r="A135" s="49">
        <f t="shared" si="2"/>
        <v>609540</v>
      </c>
      <c r="B135" s="64">
        <v>1</v>
      </c>
      <c r="C135" s="64">
        <v>1</v>
      </c>
      <c r="D135" s="62">
        <v>126</v>
      </c>
      <c r="E135" s="62" t="s">
        <v>240</v>
      </c>
      <c r="H135" s="29">
        <f>IF('Раздел 1'!P146=SUM('Раздел 1'!Q146:V146),0,1)</f>
        <v>0</v>
      </c>
    </row>
    <row r="136" spans="1:8" ht="12.75">
      <c r="A136" s="49">
        <f t="shared" si="2"/>
        <v>609540</v>
      </c>
      <c r="B136" s="64">
        <v>1</v>
      </c>
      <c r="C136" s="64">
        <v>1</v>
      </c>
      <c r="D136" s="62">
        <v>127</v>
      </c>
      <c r="E136" s="62" t="s">
        <v>241</v>
      </c>
      <c r="H136" s="29">
        <f>IF('Раздел 1'!P147=SUM('Раздел 1'!Q147:V147),0,1)</f>
        <v>0</v>
      </c>
    </row>
    <row r="137" spans="1:8" ht="12.75">
      <c r="A137" s="49">
        <f t="shared" si="2"/>
        <v>609540</v>
      </c>
      <c r="B137" s="64">
        <v>1</v>
      </c>
      <c r="C137" s="64">
        <v>1</v>
      </c>
      <c r="D137" s="62">
        <v>128</v>
      </c>
      <c r="E137" s="62" t="s">
        <v>242</v>
      </c>
      <c r="H137" s="29">
        <f>IF('Раздел 1'!P148=SUM('Раздел 1'!Q148:V148),0,1)</f>
        <v>0</v>
      </c>
    </row>
    <row r="138" spans="1:8" ht="12.75">
      <c r="A138" s="49">
        <f t="shared" si="2"/>
        <v>609540</v>
      </c>
      <c r="B138" s="64">
        <v>1</v>
      </c>
      <c r="C138" s="64">
        <v>1</v>
      </c>
      <c r="D138" s="62">
        <v>129</v>
      </c>
      <c r="E138" s="62" t="s">
        <v>243</v>
      </c>
      <c r="H138" s="29">
        <f>IF('Раздел 1'!P149=SUM('Раздел 1'!Q149:V149),0,1)</f>
        <v>0</v>
      </c>
    </row>
    <row r="139" spans="1:8" ht="12.75">
      <c r="A139" s="49">
        <f t="shared" si="2"/>
        <v>609540</v>
      </c>
      <c r="B139" s="64">
        <v>1</v>
      </c>
      <c r="C139" s="64">
        <v>1</v>
      </c>
      <c r="D139" s="62">
        <v>130</v>
      </c>
      <c r="E139" s="62" t="s">
        <v>244</v>
      </c>
      <c r="H139" s="29">
        <f>IF('Раздел 1'!P150=SUM('Раздел 1'!Q150:V150),0,1)</f>
        <v>0</v>
      </c>
    </row>
    <row r="140" spans="1:8" ht="12.75">
      <c r="A140" s="49">
        <f t="shared" si="2"/>
        <v>609540</v>
      </c>
      <c r="B140" s="64">
        <v>1</v>
      </c>
      <c r="C140" s="64">
        <v>1</v>
      </c>
      <c r="D140" s="62">
        <v>131</v>
      </c>
      <c r="E140" s="62" t="s">
        <v>245</v>
      </c>
      <c r="H140" s="29">
        <f>IF('Раздел 1'!P151=SUM('Раздел 1'!Q151:V151),0,1)</f>
        <v>0</v>
      </c>
    </row>
    <row r="141" spans="1:8" ht="12.75">
      <c r="A141" s="49">
        <f t="shared" si="2"/>
        <v>609540</v>
      </c>
      <c r="B141" s="64">
        <v>1</v>
      </c>
      <c r="C141" s="64">
        <v>1</v>
      </c>
      <c r="D141" s="62">
        <v>132</v>
      </c>
      <c r="E141" s="62" t="s">
        <v>246</v>
      </c>
      <c r="H141" s="29">
        <f>IF('Раздел 1'!P152=SUM('Раздел 1'!Q152:V152),0,1)</f>
        <v>0</v>
      </c>
    </row>
    <row r="142" spans="1:8" ht="12.75">
      <c r="A142" s="49">
        <f t="shared" si="2"/>
        <v>609540</v>
      </c>
      <c r="B142" s="64">
        <v>1</v>
      </c>
      <c r="C142" s="64">
        <v>1</v>
      </c>
      <c r="D142" s="62">
        <v>133</v>
      </c>
      <c r="E142" s="62" t="s">
        <v>247</v>
      </c>
      <c r="H142" s="29">
        <f>IF('Раздел 1'!P153=SUM('Раздел 1'!Q153:V153),0,1)</f>
        <v>0</v>
      </c>
    </row>
    <row r="143" spans="1:8" ht="12.75">
      <c r="A143" s="49">
        <f t="shared" si="2"/>
        <v>609540</v>
      </c>
      <c r="B143" s="64">
        <v>1</v>
      </c>
      <c r="C143" s="64">
        <v>1</v>
      </c>
      <c r="D143" s="62">
        <v>134</v>
      </c>
      <c r="E143" s="62" t="s">
        <v>248</v>
      </c>
      <c r="H143" s="29">
        <f>IF('Раздел 1'!P154=SUM('Раздел 1'!Q154:V154),0,1)</f>
        <v>0</v>
      </c>
    </row>
    <row r="144" spans="1:8" ht="12.75">
      <c r="A144" s="49">
        <f t="shared" si="2"/>
        <v>609540</v>
      </c>
      <c r="B144" s="64">
        <v>1</v>
      </c>
      <c r="C144" s="64">
        <v>1</v>
      </c>
      <c r="D144" s="62">
        <v>135</v>
      </c>
      <c r="E144" s="62" t="s">
        <v>249</v>
      </c>
      <c r="H144" s="29">
        <f>IF('Раздел 1'!P155=SUM('Раздел 1'!Q155:V155),0,1)</f>
        <v>0</v>
      </c>
    </row>
    <row r="145" spans="1:8" ht="12.75">
      <c r="A145" s="49">
        <f t="shared" si="2"/>
        <v>609540</v>
      </c>
      <c r="B145" s="64">
        <v>1</v>
      </c>
      <c r="C145" s="64">
        <v>1</v>
      </c>
      <c r="D145" s="62">
        <v>136</v>
      </c>
      <c r="E145" s="62" t="s">
        <v>250</v>
      </c>
      <c r="H145" s="29">
        <f>IF('Раздел 1'!P156=SUM('Раздел 1'!Q156:V156),0,1)</f>
        <v>0</v>
      </c>
    </row>
    <row r="146" spans="1:8" ht="12.75">
      <c r="A146" s="49">
        <f t="shared" si="2"/>
        <v>609540</v>
      </c>
      <c r="B146" s="64">
        <v>1</v>
      </c>
      <c r="C146" s="64">
        <v>1</v>
      </c>
      <c r="D146" s="62">
        <v>137</v>
      </c>
      <c r="E146" s="62" t="s">
        <v>251</v>
      </c>
      <c r="H146" s="29">
        <f>IF('Раздел 1'!P157=SUM('Раздел 1'!Q157:V157),0,1)</f>
        <v>0</v>
      </c>
    </row>
    <row r="147" spans="1:8" ht="12.75">
      <c r="A147" s="49">
        <f t="shared" si="2"/>
        <v>609540</v>
      </c>
      <c r="B147" s="64">
        <v>1</v>
      </c>
      <c r="C147" s="64">
        <v>1</v>
      </c>
      <c r="D147" s="62">
        <v>138</v>
      </c>
      <c r="E147" s="62" t="s">
        <v>252</v>
      </c>
      <c r="H147" s="29">
        <f>IF('Раздел 1'!P158=SUM('Раздел 1'!Q158:V158),0,1)</f>
        <v>0</v>
      </c>
    </row>
    <row r="148" spans="1:8" ht="12.75">
      <c r="A148" s="49">
        <f t="shared" si="2"/>
        <v>609540</v>
      </c>
      <c r="B148" s="64">
        <v>1</v>
      </c>
      <c r="C148" s="64">
        <v>1</v>
      </c>
      <c r="D148" s="62">
        <v>139</v>
      </c>
      <c r="E148" s="62" t="s">
        <v>253</v>
      </c>
      <c r="H148" s="29">
        <f>IF('Раздел 1'!P159=SUM('Раздел 1'!Q159:V159),0,1)</f>
        <v>0</v>
      </c>
    </row>
    <row r="149" spans="1:8" ht="12.75">
      <c r="A149" s="49">
        <f t="shared" si="2"/>
        <v>609540</v>
      </c>
      <c r="B149" s="64">
        <v>1</v>
      </c>
      <c r="C149" s="64">
        <v>1</v>
      </c>
      <c r="D149" s="62">
        <v>140</v>
      </c>
      <c r="E149" s="62" t="s">
        <v>254</v>
      </c>
      <c r="H149" s="29">
        <f>IF('Раздел 1'!P160=SUM('Раздел 1'!Q160:V160),0,1)</f>
        <v>0</v>
      </c>
    </row>
    <row r="150" spans="1:8" ht="12.75">
      <c r="A150" s="49">
        <f t="shared" si="2"/>
        <v>609540</v>
      </c>
      <c r="B150" s="64">
        <v>1</v>
      </c>
      <c r="C150" s="64">
        <v>1</v>
      </c>
      <c r="D150" s="62">
        <v>141</v>
      </c>
      <c r="E150" s="62" t="s">
        <v>255</v>
      </c>
      <c r="H150" s="29">
        <f>IF('Раздел 1'!P161=SUM('Раздел 1'!Q161:V161),0,1)</f>
        <v>0</v>
      </c>
    </row>
    <row r="151" spans="1:8" ht="12.75">
      <c r="A151" s="49">
        <f t="shared" si="2"/>
        <v>609540</v>
      </c>
      <c r="B151" s="64">
        <v>1</v>
      </c>
      <c r="C151" s="64">
        <v>1</v>
      </c>
      <c r="D151" s="62">
        <v>142</v>
      </c>
      <c r="E151" s="62" t="s">
        <v>256</v>
      </c>
      <c r="H151" s="29">
        <f>IF('Раздел 1'!P162=SUM('Раздел 1'!Q162:V162),0,1)</f>
        <v>0</v>
      </c>
    </row>
    <row r="152" spans="1:8" ht="12.75">
      <c r="A152" s="49">
        <f t="shared" si="2"/>
        <v>609540</v>
      </c>
      <c r="B152" s="64">
        <v>1</v>
      </c>
      <c r="C152" s="64">
        <v>1</v>
      </c>
      <c r="D152" s="62">
        <v>143</v>
      </c>
      <c r="E152" s="62" t="s">
        <v>257</v>
      </c>
      <c r="H152" s="29">
        <f>IF('Раздел 1'!P163=SUM('Раздел 1'!Q163:V163),0,1)</f>
        <v>0</v>
      </c>
    </row>
    <row r="153" spans="1:8" ht="12.75">
      <c r="A153" s="49">
        <f t="shared" si="2"/>
        <v>609540</v>
      </c>
      <c r="B153" s="64">
        <v>1</v>
      </c>
      <c r="C153" s="64">
        <v>1</v>
      </c>
      <c r="D153" s="62">
        <v>144</v>
      </c>
      <c r="E153" s="62" t="s">
        <v>258</v>
      </c>
      <c r="H153" s="29">
        <f>IF('Раздел 1'!P164=SUM('Раздел 1'!Q164:V164),0,1)</f>
        <v>0</v>
      </c>
    </row>
    <row r="154" spans="1:8" ht="12.75">
      <c r="A154" s="49">
        <f t="shared" si="2"/>
        <v>609540</v>
      </c>
      <c r="B154" s="64">
        <v>1</v>
      </c>
      <c r="C154" s="64">
        <v>1</v>
      </c>
      <c r="D154" s="62">
        <v>145</v>
      </c>
      <c r="E154" s="62" t="s">
        <v>259</v>
      </c>
      <c r="H154" s="29">
        <f>IF('Раздел 1'!P165=SUM('Раздел 1'!Q165:V165),0,1)</f>
        <v>0</v>
      </c>
    </row>
    <row r="155" spans="1:8" ht="12.75">
      <c r="A155" s="49">
        <f t="shared" si="2"/>
        <v>609540</v>
      </c>
      <c r="B155" s="64">
        <v>1</v>
      </c>
      <c r="C155" s="64">
        <v>1</v>
      </c>
      <c r="D155" s="62">
        <v>146</v>
      </c>
      <c r="E155" s="62" t="s">
        <v>260</v>
      </c>
      <c r="H155" s="60">
        <f>IF('Раздел 1'!P166=SUM('Раздел 1'!Q166:V166),0,1)</f>
        <v>0</v>
      </c>
    </row>
    <row r="156" spans="1:8" ht="12.75">
      <c r="A156" s="49">
        <f t="shared" si="2"/>
        <v>609540</v>
      </c>
      <c r="B156" s="65">
        <v>1</v>
      </c>
      <c r="C156" s="65">
        <v>1</v>
      </c>
      <c r="D156" s="63">
        <v>147</v>
      </c>
      <c r="E156" s="67" t="s">
        <v>261</v>
      </c>
      <c r="H156" s="60">
        <f>IF('Раздел 1'!P167=SUM('Раздел 1'!Q167:V167),0,1)</f>
        <v>0</v>
      </c>
    </row>
    <row r="157" spans="1:8" ht="12.75">
      <c r="A157" s="49">
        <f t="shared" si="2"/>
        <v>609540</v>
      </c>
      <c r="B157" s="75">
        <v>1</v>
      </c>
      <c r="C157" s="75">
        <v>1</v>
      </c>
      <c r="D157" s="69">
        <v>148</v>
      </c>
      <c r="E157" s="76" t="s">
        <v>262</v>
      </c>
      <c r="F157" s="71"/>
      <c r="G157" s="71"/>
      <c r="H157" s="60">
        <f>IF('Раздел 1'!P23=SUM('Раздел 1'!P24:P27),0,1)</f>
        <v>0</v>
      </c>
    </row>
    <row r="158" spans="1:8" ht="12.75">
      <c r="A158" s="49">
        <f t="shared" si="2"/>
        <v>609540</v>
      </c>
      <c r="B158" s="75">
        <v>1</v>
      </c>
      <c r="C158" s="75">
        <v>1</v>
      </c>
      <c r="D158" s="69">
        <v>149</v>
      </c>
      <c r="E158" s="77" t="s">
        <v>263</v>
      </c>
      <c r="F158" s="72"/>
      <c r="G158" s="72"/>
      <c r="H158" s="60">
        <f>IF('Раздел 1'!Q23=SUM('Раздел 1'!Q24:Q27),0,1)</f>
        <v>0</v>
      </c>
    </row>
    <row r="159" spans="1:8" ht="12.75">
      <c r="A159" s="49">
        <f t="shared" si="2"/>
        <v>609540</v>
      </c>
      <c r="B159" s="75">
        <v>1</v>
      </c>
      <c r="C159" s="75">
        <v>1</v>
      </c>
      <c r="D159" s="69">
        <v>150</v>
      </c>
      <c r="E159" s="77" t="s">
        <v>264</v>
      </c>
      <c r="F159" s="72"/>
      <c r="G159" s="72"/>
      <c r="H159" s="60">
        <f>IF('Раздел 1'!R23=SUM('Раздел 1'!R24:R27),0,1)</f>
        <v>0</v>
      </c>
    </row>
    <row r="160" spans="1:8" ht="12.75">
      <c r="A160" s="49">
        <f t="shared" si="2"/>
        <v>609540</v>
      </c>
      <c r="B160" s="75">
        <v>1</v>
      </c>
      <c r="C160" s="75">
        <v>1</v>
      </c>
      <c r="D160" s="69">
        <v>151</v>
      </c>
      <c r="E160" s="77" t="s">
        <v>265</v>
      </c>
      <c r="F160" s="72"/>
      <c r="G160" s="72"/>
      <c r="H160" s="60">
        <f>IF('Раздел 1'!S23=SUM('Раздел 1'!S24:S27),0,1)</f>
        <v>0</v>
      </c>
    </row>
    <row r="161" spans="1:8" ht="12.75">
      <c r="A161" s="49">
        <f t="shared" si="2"/>
        <v>609540</v>
      </c>
      <c r="B161" s="75">
        <v>1</v>
      </c>
      <c r="C161" s="75">
        <v>1</v>
      </c>
      <c r="D161" s="69">
        <v>152</v>
      </c>
      <c r="E161" s="77" t="s">
        <v>266</v>
      </c>
      <c r="F161" s="72"/>
      <c r="G161" s="72"/>
      <c r="H161" s="60">
        <f>IF('Раздел 1'!T23=SUM('Раздел 1'!T24:T27),0,1)</f>
        <v>0</v>
      </c>
    </row>
    <row r="162" spans="1:8" ht="12.75">
      <c r="A162" s="49">
        <f t="shared" si="2"/>
        <v>609540</v>
      </c>
      <c r="B162" s="68">
        <v>1</v>
      </c>
      <c r="C162" s="68">
        <v>1</v>
      </c>
      <c r="D162" s="77">
        <v>153</v>
      </c>
      <c r="E162" s="77" t="s">
        <v>267</v>
      </c>
      <c r="F162" s="72"/>
      <c r="G162" s="72"/>
      <c r="H162" s="60">
        <f>IF('Раздел 1'!U23=SUM('Раздел 1'!U24:U27),0,1)</f>
        <v>0</v>
      </c>
    </row>
    <row r="163" spans="1:8" ht="12.75">
      <c r="A163" s="49">
        <f t="shared" si="2"/>
        <v>609540</v>
      </c>
      <c r="B163" s="78">
        <v>1</v>
      </c>
      <c r="C163" s="78">
        <v>1</v>
      </c>
      <c r="D163" s="79">
        <v>154</v>
      </c>
      <c r="E163" s="79" t="s">
        <v>268</v>
      </c>
      <c r="F163" s="73"/>
      <c r="G163" s="73"/>
      <c r="H163" s="60">
        <f>IF('Раздел 1'!V23=SUM('Раздел 1'!V24:V27),0,1)</f>
        <v>0</v>
      </c>
    </row>
    <row r="164" spans="1:8" ht="12.75">
      <c r="A164" s="49">
        <f t="shared" si="2"/>
        <v>609540</v>
      </c>
      <c r="B164" s="75">
        <v>1</v>
      </c>
      <c r="C164" s="75">
        <v>1</v>
      </c>
      <c r="D164" s="69">
        <v>155</v>
      </c>
      <c r="E164" s="76" t="s">
        <v>269</v>
      </c>
      <c r="F164" s="71"/>
      <c r="G164" s="71"/>
      <c r="H164" s="60">
        <f>IF('Раздел 1'!P28=SUM('Раздел 1'!P29:P33),0,1)</f>
        <v>0</v>
      </c>
    </row>
    <row r="165" spans="1:8" ht="12.75">
      <c r="A165" s="49">
        <f t="shared" si="2"/>
        <v>609540</v>
      </c>
      <c r="B165" s="75">
        <v>1</v>
      </c>
      <c r="C165" s="75">
        <v>1</v>
      </c>
      <c r="D165" s="69">
        <v>156</v>
      </c>
      <c r="E165" s="77" t="s">
        <v>270</v>
      </c>
      <c r="F165" s="72"/>
      <c r="G165" s="72"/>
      <c r="H165" s="60">
        <f>IF('Раздел 1'!Q28=SUM('Раздел 1'!Q29:Q33),0,1)</f>
        <v>0</v>
      </c>
    </row>
    <row r="166" spans="1:8" ht="12.75">
      <c r="A166" s="49">
        <f t="shared" si="2"/>
        <v>609540</v>
      </c>
      <c r="B166" s="75">
        <v>1</v>
      </c>
      <c r="C166" s="75">
        <v>1</v>
      </c>
      <c r="D166" s="69">
        <v>157</v>
      </c>
      <c r="E166" s="77" t="s">
        <v>271</v>
      </c>
      <c r="F166" s="72"/>
      <c r="G166" s="72"/>
      <c r="H166" s="60">
        <f>IF('Раздел 1'!R28=SUM('Раздел 1'!R29:R33),0,1)</f>
        <v>0</v>
      </c>
    </row>
    <row r="167" spans="1:8" ht="12.75">
      <c r="A167" s="49">
        <f t="shared" si="2"/>
        <v>609540</v>
      </c>
      <c r="B167" s="75">
        <v>1</v>
      </c>
      <c r="C167" s="75">
        <v>1</v>
      </c>
      <c r="D167" s="69">
        <v>158</v>
      </c>
      <c r="E167" s="77" t="s">
        <v>272</v>
      </c>
      <c r="F167" s="72"/>
      <c r="G167" s="72"/>
      <c r="H167" s="60">
        <f>IF('Раздел 1'!S28=SUM('Раздел 1'!S29:S33),0,1)</f>
        <v>0</v>
      </c>
    </row>
    <row r="168" spans="1:8" ht="12.75">
      <c r="A168" s="49">
        <f t="shared" si="2"/>
        <v>609540</v>
      </c>
      <c r="B168" s="75">
        <v>1</v>
      </c>
      <c r="C168" s="75">
        <v>1</v>
      </c>
      <c r="D168" s="69">
        <v>159</v>
      </c>
      <c r="E168" s="77" t="s">
        <v>273</v>
      </c>
      <c r="F168" s="72"/>
      <c r="G168" s="72"/>
      <c r="H168" s="60">
        <f>IF('Раздел 1'!T28=SUM('Раздел 1'!T29:T33),0,1)</f>
        <v>0</v>
      </c>
    </row>
    <row r="169" spans="1:8" ht="12.75">
      <c r="A169" s="49">
        <f t="shared" si="2"/>
        <v>609540</v>
      </c>
      <c r="B169" s="75">
        <v>1</v>
      </c>
      <c r="C169" s="75">
        <v>1</v>
      </c>
      <c r="D169" s="69">
        <v>160</v>
      </c>
      <c r="E169" s="77" t="s">
        <v>274</v>
      </c>
      <c r="F169" s="72"/>
      <c r="G169" s="72"/>
      <c r="H169" s="60">
        <f>IF('Раздел 1'!U28=SUM('Раздел 1'!U29:U33),0,1)</f>
        <v>0</v>
      </c>
    </row>
    <row r="170" spans="1:8" ht="12.75">
      <c r="A170" s="49">
        <f t="shared" si="2"/>
        <v>609540</v>
      </c>
      <c r="B170" s="78">
        <v>1</v>
      </c>
      <c r="C170" s="78">
        <v>1</v>
      </c>
      <c r="D170" s="79">
        <v>161</v>
      </c>
      <c r="E170" s="79" t="s">
        <v>275</v>
      </c>
      <c r="F170" s="73"/>
      <c r="G170" s="73"/>
      <c r="H170" s="60">
        <f>IF('Раздел 1'!V28=SUM('Раздел 1'!V29:V33),0,1)</f>
        <v>0</v>
      </c>
    </row>
    <row r="171" spans="1:8" ht="12.75">
      <c r="A171" s="49">
        <f t="shared" si="2"/>
        <v>609540</v>
      </c>
      <c r="B171" s="75">
        <v>1</v>
      </c>
      <c r="C171" s="75">
        <v>1</v>
      </c>
      <c r="D171" s="69">
        <v>162</v>
      </c>
      <c r="E171" s="69" t="s">
        <v>276</v>
      </c>
      <c r="H171" s="60">
        <f>IF('Раздел 1'!P34=SUM('Раздел 1'!P35:P36),0,1)</f>
        <v>0</v>
      </c>
    </row>
    <row r="172" spans="1:8" ht="12.75">
      <c r="A172" s="49">
        <f t="shared" si="2"/>
        <v>609540</v>
      </c>
      <c r="B172" s="75">
        <v>1</v>
      </c>
      <c r="C172" s="75">
        <v>1</v>
      </c>
      <c r="D172" s="69">
        <v>163</v>
      </c>
      <c r="E172" s="69" t="s">
        <v>277</v>
      </c>
      <c r="H172" s="60">
        <f>IF('Раздел 1'!Q34=SUM('Раздел 1'!Q35:Q36),0,1)</f>
        <v>0</v>
      </c>
    </row>
    <row r="173" spans="1:8" ht="12.75">
      <c r="A173" s="49">
        <f t="shared" si="2"/>
        <v>609540</v>
      </c>
      <c r="B173" s="75">
        <v>1</v>
      </c>
      <c r="C173" s="75">
        <v>1</v>
      </c>
      <c r="D173" s="69">
        <v>164</v>
      </c>
      <c r="E173" s="69" t="s">
        <v>278</v>
      </c>
      <c r="H173" s="60">
        <f>IF('Раздел 1'!R34=SUM('Раздел 1'!R35:R36),0,1)</f>
        <v>0</v>
      </c>
    </row>
    <row r="174" spans="1:8" ht="12.75">
      <c r="A174" s="49">
        <f t="shared" si="2"/>
        <v>609540</v>
      </c>
      <c r="B174" s="75">
        <v>1</v>
      </c>
      <c r="C174" s="75">
        <v>1</v>
      </c>
      <c r="D174" s="69">
        <v>165</v>
      </c>
      <c r="E174" s="69" t="s">
        <v>279</v>
      </c>
      <c r="H174" s="60">
        <f>IF('Раздел 1'!S34=SUM('Раздел 1'!S35:S36),0,1)</f>
        <v>0</v>
      </c>
    </row>
    <row r="175" spans="1:8" ht="12.75">
      <c r="A175" s="49">
        <f t="shared" si="2"/>
        <v>609540</v>
      </c>
      <c r="B175" s="75">
        <v>1</v>
      </c>
      <c r="C175" s="75">
        <v>1</v>
      </c>
      <c r="D175" s="69">
        <v>166</v>
      </c>
      <c r="E175" s="69" t="s">
        <v>280</v>
      </c>
      <c r="H175" s="60">
        <f>IF('Раздел 1'!T34=SUM('Раздел 1'!T35:T36),0,1)</f>
        <v>0</v>
      </c>
    </row>
    <row r="176" spans="1:8" ht="12.75">
      <c r="A176" s="49">
        <f t="shared" si="2"/>
        <v>609540</v>
      </c>
      <c r="B176" s="75">
        <v>1</v>
      </c>
      <c r="C176" s="75">
        <v>1</v>
      </c>
      <c r="D176" s="69">
        <v>167</v>
      </c>
      <c r="E176" s="69" t="s">
        <v>281</v>
      </c>
      <c r="H176" s="60">
        <f>IF('Раздел 1'!U34=SUM('Раздел 1'!U35:U36),0,1)</f>
        <v>0</v>
      </c>
    </row>
    <row r="177" spans="1:8" ht="12.75">
      <c r="A177" s="49">
        <f t="shared" si="2"/>
        <v>609540</v>
      </c>
      <c r="B177" s="78">
        <v>1</v>
      </c>
      <c r="C177" s="78">
        <v>1</v>
      </c>
      <c r="D177" s="79">
        <v>168</v>
      </c>
      <c r="E177" s="77" t="s">
        <v>282</v>
      </c>
      <c r="H177" s="60">
        <f>IF('Раздел 1'!V34=SUM('Раздел 1'!V35:V36),0,1)</f>
        <v>0</v>
      </c>
    </row>
    <row r="178" spans="1:8" ht="12.75">
      <c r="A178" s="49">
        <f t="shared" si="2"/>
        <v>609540</v>
      </c>
      <c r="B178" s="75">
        <v>1</v>
      </c>
      <c r="C178" s="75">
        <v>1</v>
      </c>
      <c r="D178" s="69">
        <v>169</v>
      </c>
      <c r="E178" s="76" t="s">
        <v>283</v>
      </c>
      <c r="F178" s="71"/>
      <c r="G178" s="71"/>
      <c r="H178" s="60">
        <f>IF('Раздел 1'!P37=SUM('Раздел 1'!P38:P51),0,1)</f>
        <v>0</v>
      </c>
    </row>
    <row r="179" spans="1:8" ht="12.75">
      <c r="A179" s="49">
        <f t="shared" si="2"/>
        <v>609540</v>
      </c>
      <c r="B179" s="75">
        <v>1</v>
      </c>
      <c r="C179" s="75">
        <v>1</v>
      </c>
      <c r="D179" s="69">
        <v>170</v>
      </c>
      <c r="E179" s="77" t="s">
        <v>284</v>
      </c>
      <c r="F179" s="72"/>
      <c r="G179" s="72"/>
      <c r="H179" s="60">
        <f>IF('Раздел 1'!Q37=SUM('Раздел 1'!Q38:Q51),0,1)</f>
        <v>0</v>
      </c>
    </row>
    <row r="180" spans="1:8" ht="12.75">
      <c r="A180" s="49">
        <f t="shared" si="2"/>
        <v>609540</v>
      </c>
      <c r="B180" s="75">
        <v>1</v>
      </c>
      <c r="C180" s="75">
        <v>1</v>
      </c>
      <c r="D180" s="69">
        <v>171</v>
      </c>
      <c r="E180" s="77" t="s">
        <v>285</v>
      </c>
      <c r="F180" s="72"/>
      <c r="G180" s="72"/>
      <c r="H180" s="60">
        <f>IF('Раздел 1'!R37=SUM('Раздел 1'!R38:R51),0,1)</f>
        <v>0</v>
      </c>
    </row>
    <row r="181" spans="1:8" ht="12.75">
      <c r="A181" s="49">
        <f t="shared" si="2"/>
        <v>609540</v>
      </c>
      <c r="B181" s="75">
        <v>1</v>
      </c>
      <c r="C181" s="75">
        <v>1</v>
      </c>
      <c r="D181" s="69">
        <v>172</v>
      </c>
      <c r="E181" s="77" t="s">
        <v>286</v>
      </c>
      <c r="F181" s="72"/>
      <c r="G181" s="72"/>
      <c r="H181" s="60">
        <f>IF('Раздел 1'!S37=SUM('Раздел 1'!S38:S51),0,1)</f>
        <v>0</v>
      </c>
    </row>
    <row r="182" spans="1:8" ht="12.75">
      <c r="A182" s="49">
        <f t="shared" si="2"/>
        <v>609540</v>
      </c>
      <c r="B182" s="75">
        <v>1</v>
      </c>
      <c r="C182" s="75">
        <v>1</v>
      </c>
      <c r="D182" s="69">
        <v>173</v>
      </c>
      <c r="E182" s="77" t="s">
        <v>287</v>
      </c>
      <c r="F182" s="72"/>
      <c r="G182" s="72"/>
      <c r="H182" s="60">
        <f>IF('Раздел 1'!T37=SUM('Раздел 1'!T38:T51),0,1)</f>
        <v>0</v>
      </c>
    </row>
    <row r="183" spans="1:8" ht="12.75">
      <c r="A183" s="49">
        <f t="shared" si="2"/>
        <v>609540</v>
      </c>
      <c r="B183" s="75">
        <v>1</v>
      </c>
      <c r="C183" s="75">
        <v>1</v>
      </c>
      <c r="D183" s="69">
        <v>174</v>
      </c>
      <c r="E183" s="77" t="s">
        <v>288</v>
      </c>
      <c r="F183" s="72"/>
      <c r="G183" s="72"/>
      <c r="H183" s="60">
        <f>IF('Раздел 1'!U37=SUM('Раздел 1'!U38:U51),0,1)</f>
        <v>0</v>
      </c>
    </row>
    <row r="184" spans="1:8" ht="12.75">
      <c r="A184" s="49">
        <f t="shared" si="2"/>
        <v>609540</v>
      </c>
      <c r="B184" s="78">
        <v>1</v>
      </c>
      <c r="C184" s="78">
        <v>1</v>
      </c>
      <c r="D184" s="79">
        <v>175</v>
      </c>
      <c r="E184" s="79" t="s">
        <v>289</v>
      </c>
      <c r="F184" s="73"/>
      <c r="G184" s="73"/>
      <c r="H184" s="60">
        <f>IF('Раздел 1'!V37=SUM('Раздел 1'!V38:V51),0,1)</f>
        <v>0</v>
      </c>
    </row>
    <row r="185" spans="1:8" ht="12.75">
      <c r="A185" s="49">
        <f t="shared" si="2"/>
        <v>609540</v>
      </c>
      <c r="B185" s="75">
        <v>1</v>
      </c>
      <c r="C185" s="75">
        <v>1</v>
      </c>
      <c r="D185" s="69">
        <v>176</v>
      </c>
      <c r="E185" s="69" t="s">
        <v>535</v>
      </c>
      <c r="H185" s="60">
        <f>IF('Раздел 1'!P52=SUM('Раздел 1'!P53:P59),0,1)</f>
        <v>0</v>
      </c>
    </row>
    <row r="186" spans="1:8" ht="12.75">
      <c r="A186" s="49">
        <f t="shared" si="2"/>
        <v>609540</v>
      </c>
      <c r="B186" s="75">
        <v>1</v>
      </c>
      <c r="C186" s="75">
        <v>1</v>
      </c>
      <c r="D186" s="69">
        <v>177</v>
      </c>
      <c r="E186" s="69" t="s">
        <v>536</v>
      </c>
      <c r="H186" s="60">
        <f>IF('Раздел 1'!Q52=SUM('Раздел 1'!Q53:Q59),0,1)</f>
        <v>0</v>
      </c>
    </row>
    <row r="187" spans="1:8" ht="12.75">
      <c r="A187" s="49">
        <f t="shared" si="2"/>
        <v>609540</v>
      </c>
      <c r="B187" s="75">
        <v>1</v>
      </c>
      <c r="C187" s="75">
        <v>1</v>
      </c>
      <c r="D187" s="69">
        <v>178</v>
      </c>
      <c r="E187" s="69" t="s">
        <v>537</v>
      </c>
      <c r="H187" s="60">
        <f>IF('Раздел 1'!R52=SUM('Раздел 1'!R53:R59),0,1)</f>
        <v>0</v>
      </c>
    </row>
    <row r="188" spans="1:8" ht="12.75">
      <c r="A188" s="49">
        <f t="shared" si="2"/>
        <v>609540</v>
      </c>
      <c r="B188" s="75">
        <v>1</v>
      </c>
      <c r="C188" s="75">
        <v>1</v>
      </c>
      <c r="D188" s="69">
        <v>179</v>
      </c>
      <c r="E188" s="69" t="s">
        <v>538</v>
      </c>
      <c r="H188" s="60">
        <f>IF('Раздел 1'!S52=SUM('Раздел 1'!S53:S59),0,1)</f>
        <v>0</v>
      </c>
    </row>
    <row r="189" spans="1:8" ht="12.75">
      <c r="A189" s="49">
        <f t="shared" si="2"/>
        <v>609540</v>
      </c>
      <c r="B189" s="75">
        <v>1</v>
      </c>
      <c r="C189" s="75">
        <v>1</v>
      </c>
      <c r="D189" s="69">
        <v>180</v>
      </c>
      <c r="E189" s="69" t="s">
        <v>539</v>
      </c>
      <c r="H189" s="60">
        <f>IF('Раздел 1'!T52=SUM('Раздел 1'!T53:T59),0,1)</f>
        <v>0</v>
      </c>
    </row>
    <row r="190" spans="1:8" ht="12.75">
      <c r="A190" s="49">
        <f t="shared" si="2"/>
        <v>609540</v>
      </c>
      <c r="B190" s="75">
        <v>1</v>
      </c>
      <c r="C190" s="75">
        <v>1</v>
      </c>
      <c r="D190" s="69">
        <v>181</v>
      </c>
      <c r="E190" s="69" t="s">
        <v>540</v>
      </c>
      <c r="H190" s="60">
        <f>IF('Раздел 1'!U52=SUM('Раздел 1'!U53:U59),0,1)</f>
        <v>0</v>
      </c>
    </row>
    <row r="191" spans="1:8" ht="12.75">
      <c r="A191" s="49">
        <f t="shared" si="2"/>
        <v>609540</v>
      </c>
      <c r="B191" s="78">
        <v>1</v>
      </c>
      <c r="C191" s="78">
        <v>1</v>
      </c>
      <c r="D191" s="79">
        <v>182</v>
      </c>
      <c r="E191" s="77" t="s">
        <v>541</v>
      </c>
      <c r="H191" s="60">
        <f>IF('Раздел 1'!V52=SUM('Раздел 1'!V53:V59),0,1)</f>
        <v>0</v>
      </c>
    </row>
    <row r="192" spans="1:8" ht="12.75">
      <c r="A192" s="49">
        <f t="shared" si="2"/>
        <v>609540</v>
      </c>
      <c r="B192" s="75">
        <v>1</v>
      </c>
      <c r="C192" s="75">
        <v>1</v>
      </c>
      <c r="D192" s="69">
        <v>183</v>
      </c>
      <c r="E192" s="76" t="s">
        <v>542</v>
      </c>
      <c r="F192" s="71"/>
      <c r="G192" s="71"/>
      <c r="H192" s="60">
        <f>IF('Раздел 1'!P60=SUM('Раздел 1'!P61),0,1)</f>
        <v>0</v>
      </c>
    </row>
    <row r="193" spans="1:8" ht="12.75">
      <c r="A193" s="49">
        <f t="shared" si="2"/>
        <v>609540</v>
      </c>
      <c r="B193" s="75">
        <v>1</v>
      </c>
      <c r="C193" s="75">
        <v>1</v>
      </c>
      <c r="D193" s="69">
        <v>184</v>
      </c>
      <c r="E193" s="77" t="s">
        <v>543</v>
      </c>
      <c r="F193" s="72"/>
      <c r="G193" s="72"/>
      <c r="H193" s="60">
        <f>IF('Раздел 1'!Q60=SUM('Раздел 1'!Q61),0,1)</f>
        <v>0</v>
      </c>
    </row>
    <row r="194" spans="1:8" ht="12.75">
      <c r="A194" s="49">
        <f t="shared" si="2"/>
        <v>609540</v>
      </c>
      <c r="B194" s="75">
        <v>1</v>
      </c>
      <c r="C194" s="75">
        <v>1</v>
      </c>
      <c r="D194" s="69">
        <v>185</v>
      </c>
      <c r="E194" s="77" t="s">
        <v>544</v>
      </c>
      <c r="F194" s="72"/>
      <c r="G194" s="72"/>
      <c r="H194" s="60">
        <f>IF('Раздел 1'!R60=SUM('Раздел 1'!R61),0,1)</f>
        <v>0</v>
      </c>
    </row>
    <row r="195" spans="1:8" ht="12.75">
      <c r="A195" s="49">
        <f aca="true" t="shared" si="3" ref="A195:A258">P_3</f>
        <v>609540</v>
      </c>
      <c r="B195" s="75">
        <v>1</v>
      </c>
      <c r="C195" s="75">
        <v>1</v>
      </c>
      <c r="D195" s="69">
        <v>186</v>
      </c>
      <c r="E195" s="77" t="s">
        <v>545</v>
      </c>
      <c r="F195" s="72"/>
      <c r="G195" s="72"/>
      <c r="H195" s="60">
        <f>IF('Раздел 1'!S60=SUM('Раздел 1'!S61),0,1)</f>
        <v>0</v>
      </c>
    </row>
    <row r="196" spans="1:8" ht="12.75">
      <c r="A196" s="49">
        <f t="shared" si="3"/>
        <v>609540</v>
      </c>
      <c r="B196" s="75">
        <v>1</v>
      </c>
      <c r="C196" s="75">
        <v>1</v>
      </c>
      <c r="D196" s="69">
        <v>187</v>
      </c>
      <c r="E196" s="77" t="s">
        <v>546</v>
      </c>
      <c r="F196" s="72"/>
      <c r="G196" s="72"/>
      <c r="H196" s="60">
        <f>IF('Раздел 1'!T60=SUM('Раздел 1'!T61),0,1)</f>
        <v>0</v>
      </c>
    </row>
    <row r="197" spans="1:8" ht="12.75">
      <c r="A197" s="49">
        <f t="shared" si="3"/>
        <v>609540</v>
      </c>
      <c r="B197" s="75">
        <v>1</v>
      </c>
      <c r="C197" s="75">
        <v>1</v>
      </c>
      <c r="D197" s="69">
        <v>188</v>
      </c>
      <c r="E197" s="77" t="s">
        <v>547</v>
      </c>
      <c r="F197" s="72"/>
      <c r="G197" s="72"/>
      <c r="H197" s="60">
        <f>IF('Раздел 1'!U60=SUM('Раздел 1'!U61),0,1)</f>
        <v>0</v>
      </c>
    </row>
    <row r="198" spans="1:8" ht="12.75">
      <c r="A198" s="49">
        <f t="shared" si="3"/>
        <v>609540</v>
      </c>
      <c r="B198" s="78">
        <v>1</v>
      </c>
      <c r="C198" s="78">
        <v>1</v>
      </c>
      <c r="D198" s="79">
        <v>189</v>
      </c>
      <c r="E198" s="79" t="s">
        <v>548</v>
      </c>
      <c r="F198" s="73"/>
      <c r="G198" s="73"/>
      <c r="H198" s="60">
        <f>IF('Раздел 1'!V60=SUM('Раздел 1'!V61),0,1)</f>
        <v>0</v>
      </c>
    </row>
    <row r="199" spans="1:8" ht="12.75">
      <c r="A199" s="49">
        <f t="shared" si="3"/>
        <v>609540</v>
      </c>
      <c r="B199" s="75">
        <v>1</v>
      </c>
      <c r="C199" s="75">
        <v>1</v>
      </c>
      <c r="D199" s="69">
        <v>190</v>
      </c>
      <c r="E199" s="69" t="s">
        <v>549</v>
      </c>
      <c r="H199" s="60">
        <f>IF('Раздел 1'!P62=SUM('Раздел 1'!P63),0,1)</f>
        <v>0</v>
      </c>
    </row>
    <row r="200" spans="1:8" ht="12.75">
      <c r="A200" s="49">
        <f t="shared" si="3"/>
        <v>609540</v>
      </c>
      <c r="B200" s="75">
        <v>1</v>
      </c>
      <c r="C200" s="75">
        <v>1</v>
      </c>
      <c r="D200" s="69">
        <v>191</v>
      </c>
      <c r="E200" s="69" t="s">
        <v>550</v>
      </c>
      <c r="H200" s="60">
        <f>IF('Раздел 1'!Q62=SUM('Раздел 1'!Q63),0,1)</f>
        <v>0</v>
      </c>
    </row>
    <row r="201" spans="1:8" ht="12.75">
      <c r="A201" s="49">
        <f t="shared" si="3"/>
        <v>609540</v>
      </c>
      <c r="B201" s="75">
        <v>1</v>
      </c>
      <c r="C201" s="75">
        <v>1</v>
      </c>
      <c r="D201" s="69">
        <v>192</v>
      </c>
      <c r="E201" s="69" t="s">
        <v>551</v>
      </c>
      <c r="H201" s="60">
        <f>IF('Раздел 1'!R62=SUM('Раздел 1'!R63),0,1)</f>
        <v>0</v>
      </c>
    </row>
    <row r="202" spans="1:8" ht="12.75">
      <c r="A202" s="49">
        <f t="shared" si="3"/>
        <v>609540</v>
      </c>
      <c r="B202" s="75">
        <v>1</v>
      </c>
      <c r="C202" s="75">
        <v>1</v>
      </c>
      <c r="D202" s="69">
        <v>193</v>
      </c>
      <c r="E202" s="69" t="s">
        <v>552</v>
      </c>
      <c r="H202" s="60">
        <f>IF('Раздел 1'!S62=SUM('Раздел 1'!S63),0,1)</f>
        <v>0</v>
      </c>
    </row>
    <row r="203" spans="1:8" ht="12.75">
      <c r="A203" s="49">
        <f t="shared" si="3"/>
        <v>609540</v>
      </c>
      <c r="B203" s="75">
        <v>1</v>
      </c>
      <c r="C203" s="75">
        <v>1</v>
      </c>
      <c r="D203" s="69">
        <v>194</v>
      </c>
      <c r="E203" s="69" t="s">
        <v>553</v>
      </c>
      <c r="H203" s="60">
        <f>IF('Раздел 1'!T62=SUM('Раздел 1'!T63),0,1)</f>
        <v>0</v>
      </c>
    </row>
    <row r="204" spans="1:8" ht="12.75">
      <c r="A204" s="49">
        <f t="shared" si="3"/>
        <v>609540</v>
      </c>
      <c r="B204" s="75">
        <v>1</v>
      </c>
      <c r="C204" s="75">
        <v>1</v>
      </c>
      <c r="D204" s="69">
        <v>195</v>
      </c>
      <c r="E204" s="69" t="s">
        <v>554</v>
      </c>
      <c r="H204" s="60">
        <f>IF('Раздел 1'!U62=SUM('Раздел 1'!U63),0,1)</f>
        <v>0</v>
      </c>
    </row>
    <row r="205" spans="1:8" ht="12.75">
      <c r="A205" s="49">
        <f t="shared" si="3"/>
        <v>609540</v>
      </c>
      <c r="B205" s="78">
        <v>1</v>
      </c>
      <c r="C205" s="78">
        <v>1</v>
      </c>
      <c r="D205" s="79">
        <v>196</v>
      </c>
      <c r="E205" s="77" t="s">
        <v>555</v>
      </c>
      <c r="H205" s="60">
        <f>IF('Раздел 1'!V62=SUM('Раздел 1'!V63),0,1)</f>
        <v>0</v>
      </c>
    </row>
    <row r="206" spans="1:8" ht="12.75">
      <c r="A206" s="49">
        <f t="shared" si="3"/>
        <v>609540</v>
      </c>
      <c r="B206" s="75">
        <v>1</v>
      </c>
      <c r="C206" s="75">
        <v>1</v>
      </c>
      <c r="D206" s="69">
        <v>197</v>
      </c>
      <c r="E206" s="76" t="s">
        <v>556</v>
      </c>
      <c r="F206" s="71"/>
      <c r="G206" s="71"/>
      <c r="H206" s="60">
        <f>IF('Раздел 1'!P64=SUM('Раздел 1'!P65:P66),0,1)</f>
        <v>0</v>
      </c>
    </row>
    <row r="207" spans="1:8" ht="12.75">
      <c r="A207" s="49">
        <f t="shared" si="3"/>
        <v>609540</v>
      </c>
      <c r="B207" s="75">
        <v>1</v>
      </c>
      <c r="C207" s="75">
        <v>1</v>
      </c>
      <c r="D207" s="69">
        <v>198</v>
      </c>
      <c r="E207" s="77" t="s">
        <v>557</v>
      </c>
      <c r="F207" s="72"/>
      <c r="G207" s="72"/>
      <c r="H207" s="60">
        <f>IF('Раздел 1'!Q64=SUM('Раздел 1'!Q65:Q66),0,1)</f>
        <v>0</v>
      </c>
    </row>
    <row r="208" spans="1:8" ht="12.75">
      <c r="A208" s="49">
        <f t="shared" si="3"/>
        <v>609540</v>
      </c>
      <c r="B208" s="75">
        <v>1</v>
      </c>
      <c r="C208" s="75">
        <v>1</v>
      </c>
      <c r="D208" s="69">
        <v>199</v>
      </c>
      <c r="E208" s="77" t="s">
        <v>558</v>
      </c>
      <c r="F208" s="72"/>
      <c r="G208" s="72"/>
      <c r="H208" s="60">
        <f>IF('Раздел 1'!R64=SUM('Раздел 1'!R65:R66),0,1)</f>
        <v>0</v>
      </c>
    </row>
    <row r="209" spans="1:8" ht="12.75">
      <c r="A209" s="49">
        <f t="shared" si="3"/>
        <v>609540</v>
      </c>
      <c r="B209" s="75">
        <v>1</v>
      </c>
      <c r="C209" s="75">
        <v>1</v>
      </c>
      <c r="D209" s="69">
        <v>200</v>
      </c>
      <c r="E209" s="77" t="s">
        <v>559</v>
      </c>
      <c r="F209" s="72"/>
      <c r="G209" s="72"/>
      <c r="H209" s="60">
        <f>IF('Раздел 1'!S64=SUM('Раздел 1'!S65:S66),0,1)</f>
        <v>0</v>
      </c>
    </row>
    <row r="210" spans="1:8" ht="12.75">
      <c r="A210" s="49">
        <f t="shared" si="3"/>
        <v>609540</v>
      </c>
      <c r="B210" s="75">
        <v>1</v>
      </c>
      <c r="C210" s="75">
        <v>1</v>
      </c>
      <c r="D210" s="69">
        <v>201</v>
      </c>
      <c r="E210" s="77" t="s">
        <v>560</v>
      </c>
      <c r="F210" s="72"/>
      <c r="G210" s="72"/>
      <c r="H210" s="60">
        <f>IF('Раздел 1'!T64=SUM('Раздел 1'!T65:T66),0,1)</f>
        <v>0</v>
      </c>
    </row>
    <row r="211" spans="1:8" ht="12.75">
      <c r="A211" s="49">
        <f t="shared" si="3"/>
        <v>609540</v>
      </c>
      <c r="B211" s="75">
        <v>1</v>
      </c>
      <c r="C211" s="75">
        <v>1</v>
      </c>
      <c r="D211" s="69">
        <v>202</v>
      </c>
      <c r="E211" s="77" t="s">
        <v>561</v>
      </c>
      <c r="F211" s="72"/>
      <c r="G211" s="72"/>
      <c r="H211" s="60">
        <f>IF('Раздел 1'!U64=SUM('Раздел 1'!U65:U66),0,1)</f>
        <v>0</v>
      </c>
    </row>
    <row r="212" spans="1:8" ht="12.75">
      <c r="A212" s="49">
        <f t="shared" si="3"/>
        <v>609540</v>
      </c>
      <c r="B212" s="78">
        <v>1</v>
      </c>
      <c r="C212" s="78">
        <v>1</v>
      </c>
      <c r="D212" s="79">
        <v>203</v>
      </c>
      <c r="E212" s="79" t="s">
        <v>562</v>
      </c>
      <c r="F212" s="73"/>
      <c r="G212" s="73"/>
      <c r="H212" s="60">
        <f>IF('Раздел 1'!V64=SUM('Раздел 1'!V65:V66),0,1)</f>
        <v>0</v>
      </c>
    </row>
    <row r="213" spans="1:8" ht="12.75">
      <c r="A213" s="49">
        <f t="shared" si="3"/>
        <v>609540</v>
      </c>
      <c r="B213" s="75">
        <v>1</v>
      </c>
      <c r="C213" s="75">
        <v>1</v>
      </c>
      <c r="D213" s="69">
        <v>204</v>
      </c>
      <c r="E213" s="69" t="s">
        <v>563</v>
      </c>
      <c r="H213" s="60">
        <f>IF('Раздел 1'!P67=SUM('Раздел 1'!P68:P75),0,1)</f>
        <v>0</v>
      </c>
    </row>
    <row r="214" spans="1:8" ht="12.75">
      <c r="A214" s="49">
        <f t="shared" si="3"/>
        <v>609540</v>
      </c>
      <c r="B214" s="75">
        <v>1</v>
      </c>
      <c r="C214" s="75">
        <v>1</v>
      </c>
      <c r="D214" s="69">
        <v>205</v>
      </c>
      <c r="E214" s="69" t="s">
        <v>564</v>
      </c>
      <c r="H214" s="60">
        <f>IF('Раздел 1'!Q67=SUM('Раздел 1'!Q68:Q75),0,1)</f>
        <v>0</v>
      </c>
    </row>
    <row r="215" spans="1:8" ht="12.75">
      <c r="A215" s="49">
        <f t="shared" si="3"/>
        <v>609540</v>
      </c>
      <c r="B215" s="75">
        <v>1</v>
      </c>
      <c r="C215" s="75">
        <v>1</v>
      </c>
      <c r="D215" s="69">
        <v>206</v>
      </c>
      <c r="E215" s="69" t="s">
        <v>565</v>
      </c>
      <c r="H215" s="60">
        <f>IF('Раздел 1'!R67=SUM('Раздел 1'!R68:R75),0,1)</f>
        <v>0</v>
      </c>
    </row>
    <row r="216" spans="1:8" ht="12.75">
      <c r="A216" s="49">
        <f t="shared" si="3"/>
        <v>609540</v>
      </c>
      <c r="B216" s="75">
        <v>1</v>
      </c>
      <c r="C216" s="75">
        <v>1</v>
      </c>
      <c r="D216" s="69">
        <v>207</v>
      </c>
      <c r="E216" s="69" t="s">
        <v>566</v>
      </c>
      <c r="H216" s="60">
        <f>IF('Раздел 1'!S67=SUM('Раздел 1'!S68:S75),0,1)</f>
        <v>0</v>
      </c>
    </row>
    <row r="217" spans="1:8" ht="12.75">
      <c r="A217" s="49">
        <f t="shared" si="3"/>
        <v>609540</v>
      </c>
      <c r="B217" s="75">
        <v>1</v>
      </c>
      <c r="C217" s="75">
        <v>1</v>
      </c>
      <c r="D217" s="69">
        <v>208</v>
      </c>
      <c r="E217" s="69" t="s">
        <v>567</v>
      </c>
      <c r="H217" s="60">
        <f>IF('Раздел 1'!T67=SUM('Раздел 1'!T68:T75),0,1)</f>
        <v>0</v>
      </c>
    </row>
    <row r="218" spans="1:8" ht="12.75">
      <c r="A218" s="49">
        <f t="shared" si="3"/>
        <v>609540</v>
      </c>
      <c r="B218" s="75">
        <v>1</v>
      </c>
      <c r="C218" s="75">
        <v>1</v>
      </c>
      <c r="D218" s="69">
        <v>209</v>
      </c>
      <c r="E218" s="69" t="s">
        <v>568</v>
      </c>
      <c r="H218" s="60">
        <f>IF('Раздел 1'!U67=SUM('Раздел 1'!U68:U75),0,1)</f>
        <v>0</v>
      </c>
    </row>
    <row r="219" spans="1:8" ht="12.75">
      <c r="A219" s="49">
        <f t="shared" si="3"/>
        <v>609540</v>
      </c>
      <c r="B219" s="78">
        <v>1</v>
      </c>
      <c r="C219" s="78">
        <v>1</v>
      </c>
      <c r="D219" s="79">
        <v>210</v>
      </c>
      <c r="E219" s="77" t="s">
        <v>569</v>
      </c>
      <c r="H219" s="60">
        <f>IF('Раздел 1'!V67=SUM('Раздел 1'!V68:V75),0,1)</f>
        <v>0</v>
      </c>
    </row>
    <row r="220" spans="1:8" ht="12.75">
      <c r="A220" s="49">
        <f t="shared" si="3"/>
        <v>609540</v>
      </c>
      <c r="B220" s="75">
        <v>1</v>
      </c>
      <c r="C220" s="75">
        <v>1</v>
      </c>
      <c r="D220" s="69">
        <v>211</v>
      </c>
      <c r="E220" s="76" t="s">
        <v>570</v>
      </c>
      <c r="F220" s="71"/>
      <c r="G220" s="71"/>
      <c r="H220" s="60">
        <f>IF('Раздел 1'!P76=SUM('Раздел 1'!P77),0,1)</f>
        <v>0</v>
      </c>
    </row>
    <row r="221" spans="1:8" ht="12.75">
      <c r="A221" s="49">
        <f t="shared" si="3"/>
        <v>609540</v>
      </c>
      <c r="B221" s="75">
        <v>1</v>
      </c>
      <c r="C221" s="75">
        <v>1</v>
      </c>
      <c r="D221" s="69">
        <v>212</v>
      </c>
      <c r="E221" s="77" t="s">
        <v>571</v>
      </c>
      <c r="F221" s="72"/>
      <c r="G221" s="72"/>
      <c r="H221" s="60">
        <f>IF('Раздел 1'!Q76=SUM('Раздел 1'!Q77),0,1)</f>
        <v>0</v>
      </c>
    </row>
    <row r="222" spans="1:8" ht="12.75">
      <c r="A222" s="49">
        <f t="shared" si="3"/>
        <v>609540</v>
      </c>
      <c r="B222" s="75">
        <v>1</v>
      </c>
      <c r="C222" s="75">
        <v>1</v>
      </c>
      <c r="D222" s="69">
        <v>213</v>
      </c>
      <c r="E222" s="77" t="s">
        <v>572</v>
      </c>
      <c r="F222" s="72"/>
      <c r="G222" s="72"/>
      <c r="H222" s="60">
        <f>IF('Раздел 1'!R76=SUM('Раздел 1'!R77),0,1)</f>
        <v>0</v>
      </c>
    </row>
    <row r="223" spans="1:8" ht="12.75">
      <c r="A223" s="49">
        <f t="shared" si="3"/>
        <v>609540</v>
      </c>
      <c r="B223" s="75">
        <v>1</v>
      </c>
      <c r="C223" s="75">
        <v>1</v>
      </c>
      <c r="D223" s="69">
        <v>214</v>
      </c>
      <c r="E223" s="77" t="s">
        <v>573</v>
      </c>
      <c r="F223" s="72"/>
      <c r="G223" s="72"/>
      <c r="H223" s="60">
        <f>IF('Раздел 1'!S76=SUM('Раздел 1'!S77),0,1)</f>
        <v>0</v>
      </c>
    </row>
    <row r="224" spans="1:8" ht="12.75">
      <c r="A224" s="49">
        <f t="shared" si="3"/>
        <v>609540</v>
      </c>
      <c r="B224" s="75">
        <v>1</v>
      </c>
      <c r="C224" s="75">
        <v>1</v>
      </c>
      <c r="D224" s="69">
        <v>215</v>
      </c>
      <c r="E224" s="77" t="s">
        <v>574</v>
      </c>
      <c r="F224" s="72"/>
      <c r="G224" s="72"/>
      <c r="H224" s="60">
        <f>IF('Раздел 1'!T76=SUM('Раздел 1'!T77),0,1)</f>
        <v>0</v>
      </c>
    </row>
    <row r="225" spans="1:8" ht="12.75">
      <c r="A225" s="49">
        <f t="shared" si="3"/>
        <v>609540</v>
      </c>
      <c r="B225" s="75">
        <v>1</v>
      </c>
      <c r="C225" s="75">
        <v>1</v>
      </c>
      <c r="D225" s="69">
        <v>216</v>
      </c>
      <c r="E225" s="77" t="s">
        <v>575</v>
      </c>
      <c r="F225" s="72"/>
      <c r="G225" s="72"/>
      <c r="H225" s="60">
        <f>IF('Раздел 1'!U76=SUM('Раздел 1'!U77),0,1)</f>
        <v>0</v>
      </c>
    </row>
    <row r="226" spans="1:8" ht="12.75">
      <c r="A226" s="49">
        <f t="shared" si="3"/>
        <v>609540</v>
      </c>
      <c r="B226" s="78">
        <v>1</v>
      </c>
      <c r="C226" s="78">
        <v>1</v>
      </c>
      <c r="D226" s="79">
        <v>217</v>
      </c>
      <c r="E226" s="79" t="s">
        <v>576</v>
      </c>
      <c r="F226" s="73"/>
      <c r="G226" s="73"/>
      <c r="H226" s="60">
        <f>IF('Раздел 1'!V76=SUM('Раздел 1'!V77),0,1)</f>
        <v>0</v>
      </c>
    </row>
    <row r="227" spans="1:8" ht="12.75">
      <c r="A227" s="49">
        <f t="shared" si="3"/>
        <v>609540</v>
      </c>
      <c r="B227" s="75">
        <v>1</v>
      </c>
      <c r="C227" s="75">
        <v>1</v>
      </c>
      <c r="D227" s="69">
        <v>218</v>
      </c>
      <c r="E227" s="69" t="s">
        <v>577</v>
      </c>
      <c r="H227" s="60">
        <f>IF('Раздел 1'!P78=SUM('Раздел 1'!P79:P80),0,1)</f>
        <v>0</v>
      </c>
    </row>
    <row r="228" spans="1:8" ht="12.75">
      <c r="A228" s="49">
        <f t="shared" si="3"/>
        <v>609540</v>
      </c>
      <c r="B228" s="75">
        <v>1</v>
      </c>
      <c r="C228" s="75">
        <v>1</v>
      </c>
      <c r="D228" s="69">
        <v>219</v>
      </c>
      <c r="E228" s="69" t="s">
        <v>578</v>
      </c>
      <c r="H228" s="60">
        <f>IF('Раздел 1'!Q78=SUM('Раздел 1'!Q79:Q80),0,1)</f>
        <v>0</v>
      </c>
    </row>
    <row r="229" spans="1:8" ht="12.75">
      <c r="A229" s="49">
        <f t="shared" si="3"/>
        <v>609540</v>
      </c>
      <c r="B229" s="75">
        <v>1</v>
      </c>
      <c r="C229" s="75">
        <v>1</v>
      </c>
      <c r="D229" s="69">
        <v>220</v>
      </c>
      <c r="E229" s="69" t="s">
        <v>579</v>
      </c>
      <c r="H229" s="60">
        <f>IF('Раздел 1'!R78=SUM('Раздел 1'!R79:R80),0,1)</f>
        <v>0</v>
      </c>
    </row>
    <row r="230" spans="1:8" ht="12.75">
      <c r="A230" s="49">
        <f t="shared" si="3"/>
        <v>609540</v>
      </c>
      <c r="B230" s="75">
        <v>1</v>
      </c>
      <c r="C230" s="75">
        <v>1</v>
      </c>
      <c r="D230" s="69">
        <v>221</v>
      </c>
      <c r="E230" s="69" t="s">
        <v>580</v>
      </c>
      <c r="H230" s="60">
        <f>IF('Раздел 1'!S78=SUM('Раздел 1'!S79:S80),0,1)</f>
        <v>0</v>
      </c>
    </row>
    <row r="231" spans="1:8" ht="12.75">
      <c r="A231" s="49">
        <f t="shared" si="3"/>
        <v>609540</v>
      </c>
      <c r="B231" s="75">
        <v>1</v>
      </c>
      <c r="C231" s="75">
        <v>1</v>
      </c>
      <c r="D231" s="69">
        <v>222</v>
      </c>
      <c r="E231" s="69" t="s">
        <v>581</v>
      </c>
      <c r="H231" s="60">
        <f>IF('Раздел 1'!T78=SUM('Раздел 1'!T79:T80),0,1)</f>
        <v>0</v>
      </c>
    </row>
    <row r="232" spans="1:8" ht="12.75">
      <c r="A232" s="49">
        <f t="shared" si="3"/>
        <v>609540</v>
      </c>
      <c r="B232" s="75">
        <v>1</v>
      </c>
      <c r="C232" s="75">
        <v>1</v>
      </c>
      <c r="D232" s="69">
        <v>223</v>
      </c>
      <c r="E232" s="69" t="s">
        <v>582</v>
      </c>
      <c r="H232" s="60">
        <f>IF('Раздел 1'!U78=SUM('Раздел 1'!U79:U80),0,1)</f>
        <v>0</v>
      </c>
    </row>
    <row r="233" spans="1:8" ht="12.75">
      <c r="A233" s="49">
        <f t="shared" si="3"/>
        <v>609540</v>
      </c>
      <c r="B233" s="78">
        <v>1</v>
      </c>
      <c r="C233" s="78">
        <v>1</v>
      </c>
      <c r="D233" s="79">
        <v>224</v>
      </c>
      <c r="E233" s="77" t="s">
        <v>583</v>
      </c>
      <c r="H233" s="60">
        <f>IF('Раздел 1'!V78=SUM('Раздел 1'!V79:V80),0,1)</f>
        <v>0</v>
      </c>
    </row>
    <row r="234" spans="1:8" ht="12.75">
      <c r="A234" s="49">
        <f t="shared" si="3"/>
        <v>609540</v>
      </c>
      <c r="B234" s="75">
        <v>1</v>
      </c>
      <c r="C234" s="75">
        <v>1</v>
      </c>
      <c r="D234" s="69">
        <v>225</v>
      </c>
      <c r="E234" s="76" t="s">
        <v>584</v>
      </c>
      <c r="F234" s="71"/>
      <c r="G234" s="71"/>
      <c r="H234" s="60">
        <f>IF('Раздел 1'!P81=SUM('Раздел 1'!P82:P83),0,1)</f>
        <v>0</v>
      </c>
    </row>
    <row r="235" spans="1:8" ht="12.75">
      <c r="A235" s="49">
        <f t="shared" si="3"/>
        <v>609540</v>
      </c>
      <c r="B235" s="75">
        <v>1</v>
      </c>
      <c r="C235" s="75">
        <v>1</v>
      </c>
      <c r="D235" s="69">
        <v>226</v>
      </c>
      <c r="E235" s="77" t="s">
        <v>585</v>
      </c>
      <c r="F235" s="72"/>
      <c r="G235" s="72"/>
      <c r="H235" s="60">
        <f>IF('Раздел 1'!Q81=SUM('Раздел 1'!Q82:Q83),0,1)</f>
        <v>0</v>
      </c>
    </row>
    <row r="236" spans="1:8" ht="12.75">
      <c r="A236" s="49">
        <f t="shared" si="3"/>
        <v>609540</v>
      </c>
      <c r="B236" s="75">
        <v>1</v>
      </c>
      <c r="C236" s="75">
        <v>1</v>
      </c>
      <c r="D236" s="69">
        <v>227</v>
      </c>
      <c r="E236" s="77" t="s">
        <v>586</v>
      </c>
      <c r="F236" s="72"/>
      <c r="G236" s="72"/>
      <c r="H236" s="60">
        <f>IF('Раздел 1'!R81=SUM('Раздел 1'!R82:R83),0,1)</f>
        <v>0</v>
      </c>
    </row>
    <row r="237" spans="1:8" ht="12.75">
      <c r="A237" s="49">
        <f t="shared" si="3"/>
        <v>609540</v>
      </c>
      <c r="B237" s="75">
        <v>1</v>
      </c>
      <c r="C237" s="75">
        <v>1</v>
      </c>
      <c r="D237" s="69">
        <v>228</v>
      </c>
      <c r="E237" s="77" t="s">
        <v>587</v>
      </c>
      <c r="F237" s="72"/>
      <c r="G237" s="72"/>
      <c r="H237" s="60">
        <f>IF('Раздел 1'!S81=SUM('Раздел 1'!S82:S83),0,1)</f>
        <v>0</v>
      </c>
    </row>
    <row r="238" spans="1:8" ht="12.75">
      <c r="A238" s="49">
        <f t="shared" si="3"/>
        <v>609540</v>
      </c>
      <c r="B238" s="75">
        <v>1</v>
      </c>
      <c r="C238" s="75">
        <v>1</v>
      </c>
      <c r="D238" s="69">
        <v>229</v>
      </c>
      <c r="E238" s="77" t="s">
        <v>0</v>
      </c>
      <c r="F238" s="72"/>
      <c r="G238" s="72"/>
      <c r="H238" s="60">
        <f>IF('Раздел 1'!T81=SUM('Раздел 1'!T82:T83),0,1)</f>
        <v>0</v>
      </c>
    </row>
    <row r="239" spans="1:8" ht="12.75">
      <c r="A239" s="49">
        <f t="shared" si="3"/>
        <v>609540</v>
      </c>
      <c r="B239" s="75">
        <v>1</v>
      </c>
      <c r="C239" s="75">
        <v>1</v>
      </c>
      <c r="D239" s="69">
        <v>230</v>
      </c>
      <c r="E239" s="77" t="s">
        <v>1</v>
      </c>
      <c r="F239" s="72"/>
      <c r="G239" s="72"/>
      <c r="H239" s="60">
        <f>IF('Раздел 1'!U81=SUM('Раздел 1'!U82:U83),0,1)</f>
        <v>0</v>
      </c>
    </row>
    <row r="240" spans="1:8" ht="12.75">
      <c r="A240" s="49">
        <f t="shared" si="3"/>
        <v>609540</v>
      </c>
      <c r="B240" s="78">
        <v>1</v>
      </c>
      <c r="C240" s="78">
        <v>1</v>
      </c>
      <c r="D240" s="79">
        <v>231</v>
      </c>
      <c r="E240" s="79" t="s">
        <v>2</v>
      </c>
      <c r="F240" s="73"/>
      <c r="G240" s="73"/>
      <c r="H240" s="60">
        <f>IF('Раздел 1'!V81=SUM('Раздел 1'!V82:V83),0,1)</f>
        <v>0</v>
      </c>
    </row>
    <row r="241" spans="1:8" ht="12.75">
      <c r="A241" s="49">
        <f t="shared" si="3"/>
        <v>609540</v>
      </c>
      <c r="B241" s="75">
        <v>1</v>
      </c>
      <c r="C241" s="75">
        <v>1</v>
      </c>
      <c r="D241" s="69">
        <v>232</v>
      </c>
      <c r="E241" s="69" t="s">
        <v>3</v>
      </c>
      <c r="H241" s="60">
        <f>IF('Раздел 1'!P84=SUM('Раздел 1'!P85),0,1)</f>
        <v>0</v>
      </c>
    </row>
    <row r="242" spans="1:8" ht="12.75">
      <c r="A242" s="49">
        <f t="shared" si="3"/>
        <v>609540</v>
      </c>
      <c r="B242" s="75">
        <v>1</v>
      </c>
      <c r="C242" s="75">
        <v>1</v>
      </c>
      <c r="D242" s="69">
        <v>233</v>
      </c>
      <c r="E242" s="69" t="s">
        <v>4</v>
      </c>
      <c r="H242" s="60">
        <f>IF('Раздел 1'!Q84=SUM('Раздел 1'!Q85),0,1)</f>
        <v>0</v>
      </c>
    </row>
    <row r="243" spans="1:8" ht="12.75">
      <c r="A243" s="49">
        <f t="shared" si="3"/>
        <v>609540</v>
      </c>
      <c r="B243" s="75">
        <v>1</v>
      </c>
      <c r="C243" s="75">
        <v>1</v>
      </c>
      <c r="D243" s="69">
        <v>234</v>
      </c>
      <c r="E243" s="69" t="s">
        <v>5</v>
      </c>
      <c r="H243" s="60">
        <f>IF('Раздел 1'!R84=SUM('Раздел 1'!R85),0,1)</f>
        <v>0</v>
      </c>
    </row>
    <row r="244" spans="1:8" ht="12.75">
      <c r="A244" s="49">
        <f t="shared" si="3"/>
        <v>609540</v>
      </c>
      <c r="B244" s="75">
        <v>1</v>
      </c>
      <c r="C244" s="75">
        <v>1</v>
      </c>
      <c r="D244" s="69">
        <v>235</v>
      </c>
      <c r="E244" s="69" t="s">
        <v>6</v>
      </c>
      <c r="H244" s="60">
        <f>IF('Раздел 1'!S84=SUM('Раздел 1'!S85),0,1)</f>
        <v>0</v>
      </c>
    </row>
    <row r="245" spans="1:8" ht="12.75">
      <c r="A245" s="49">
        <f t="shared" si="3"/>
        <v>609540</v>
      </c>
      <c r="B245" s="75">
        <v>1</v>
      </c>
      <c r="C245" s="75">
        <v>1</v>
      </c>
      <c r="D245" s="69">
        <v>236</v>
      </c>
      <c r="E245" s="69" t="s">
        <v>7</v>
      </c>
      <c r="H245" s="60">
        <f>IF('Раздел 1'!T84=SUM('Раздел 1'!T85),0,1)</f>
        <v>0</v>
      </c>
    </row>
    <row r="246" spans="1:8" ht="12.75">
      <c r="A246" s="49">
        <f t="shared" si="3"/>
        <v>609540</v>
      </c>
      <c r="B246" s="75">
        <v>1</v>
      </c>
      <c r="C246" s="75">
        <v>1</v>
      </c>
      <c r="D246" s="69">
        <v>237</v>
      </c>
      <c r="E246" s="69" t="s">
        <v>8</v>
      </c>
      <c r="H246" s="60">
        <f>IF('Раздел 1'!U84=SUM('Раздел 1'!U85),0,1)</f>
        <v>0</v>
      </c>
    </row>
    <row r="247" spans="1:8" ht="12.75">
      <c r="A247" s="49">
        <f t="shared" si="3"/>
        <v>609540</v>
      </c>
      <c r="B247" s="78">
        <v>1</v>
      </c>
      <c r="C247" s="78">
        <v>1</v>
      </c>
      <c r="D247" s="79">
        <v>238</v>
      </c>
      <c r="E247" s="77" t="s">
        <v>9</v>
      </c>
      <c r="H247" s="60">
        <f>IF('Раздел 1'!V84=SUM('Раздел 1'!V85),0,1)</f>
        <v>0</v>
      </c>
    </row>
    <row r="248" spans="1:8" ht="12.75">
      <c r="A248" s="49">
        <f t="shared" si="3"/>
        <v>609540</v>
      </c>
      <c r="B248" s="75">
        <v>1</v>
      </c>
      <c r="C248" s="75">
        <v>1</v>
      </c>
      <c r="D248" s="69">
        <v>239</v>
      </c>
      <c r="E248" s="76" t="s">
        <v>10</v>
      </c>
      <c r="F248" s="71"/>
      <c r="G248" s="71"/>
      <c r="H248" s="60">
        <f>IF('Раздел 1'!P86=SUM('Раздел 1'!P87:P103),0,1)</f>
        <v>0</v>
      </c>
    </row>
    <row r="249" spans="1:8" ht="12.75">
      <c r="A249" s="49">
        <f t="shared" si="3"/>
        <v>609540</v>
      </c>
      <c r="B249" s="75">
        <v>1</v>
      </c>
      <c r="C249" s="75">
        <v>1</v>
      </c>
      <c r="D249" s="69">
        <v>240</v>
      </c>
      <c r="E249" s="77" t="s">
        <v>11</v>
      </c>
      <c r="F249" s="72"/>
      <c r="G249" s="72"/>
      <c r="H249" s="60">
        <f>IF('Раздел 1'!Q86=SUM('Раздел 1'!Q87:Q103),0,1)</f>
        <v>0</v>
      </c>
    </row>
    <row r="250" spans="1:8" ht="12.75">
      <c r="A250" s="49">
        <f t="shared" si="3"/>
        <v>609540</v>
      </c>
      <c r="B250" s="75">
        <v>1</v>
      </c>
      <c r="C250" s="75">
        <v>1</v>
      </c>
      <c r="D250" s="69">
        <v>241</v>
      </c>
      <c r="E250" s="77" t="s">
        <v>12</v>
      </c>
      <c r="F250" s="72"/>
      <c r="G250" s="72"/>
      <c r="H250" s="60">
        <f>IF('Раздел 1'!R86=SUM('Раздел 1'!R87:R103),0,1)</f>
        <v>0</v>
      </c>
    </row>
    <row r="251" spans="1:8" ht="12.75">
      <c r="A251" s="49">
        <f t="shared" si="3"/>
        <v>609540</v>
      </c>
      <c r="B251" s="75">
        <v>1</v>
      </c>
      <c r="C251" s="75">
        <v>1</v>
      </c>
      <c r="D251" s="69">
        <v>242</v>
      </c>
      <c r="E251" s="77" t="s">
        <v>13</v>
      </c>
      <c r="F251" s="72"/>
      <c r="G251" s="72"/>
      <c r="H251" s="60">
        <f>IF('Раздел 1'!S86=SUM('Раздел 1'!S87:S103),0,1)</f>
        <v>0</v>
      </c>
    </row>
    <row r="252" spans="1:8" ht="12.75">
      <c r="A252" s="49">
        <f t="shared" si="3"/>
        <v>609540</v>
      </c>
      <c r="B252" s="75">
        <v>1</v>
      </c>
      <c r="C252" s="75">
        <v>1</v>
      </c>
      <c r="D252" s="69">
        <v>243</v>
      </c>
      <c r="E252" s="77" t="s">
        <v>14</v>
      </c>
      <c r="F252" s="72"/>
      <c r="G252" s="72"/>
      <c r="H252" s="60">
        <f>IF('Раздел 1'!T86=SUM('Раздел 1'!T87:T103),0,1)</f>
        <v>0</v>
      </c>
    </row>
    <row r="253" spans="1:8" ht="12.75">
      <c r="A253" s="49">
        <f t="shared" si="3"/>
        <v>609540</v>
      </c>
      <c r="B253" s="75">
        <v>1</v>
      </c>
      <c r="C253" s="75">
        <v>1</v>
      </c>
      <c r="D253" s="69">
        <v>244</v>
      </c>
      <c r="E253" s="77" t="s">
        <v>15</v>
      </c>
      <c r="F253" s="72"/>
      <c r="G253" s="72"/>
      <c r="H253" s="60">
        <f>IF('Раздел 1'!U86=SUM('Раздел 1'!U87:U103),0,1)</f>
        <v>0</v>
      </c>
    </row>
    <row r="254" spans="1:8" ht="12.75">
      <c r="A254" s="49">
        <f t="shared" si="3"/>
        <v>609540</v>
      </c>
      <c r="B254" s="78">
        <v>1</v>
      </c>
      <c r="C254" s="78">
        <v>1</v>
      </c>
      <c r="D254" s="79">
        <v>245</v>
      </c>
      <c r="E254" s="79" t="s">
        <v>16</v>
      </c>
      <c r="F254" s="73"/>
      <c r="G254" s="73"/>
      <c r="H254" s="60">
        <f>IF('Раздел 1'!V86=SUM('Раздел 1'!V87:V103),0,1)</f>
        <v>0</v>
      </c>
    </row>
    <row r="255" spans="1:8" ht="12.75">
      <c r="A255" s="49">
        <f t="shared" si="3"/>
        <v>609540</v>
      </c>
      <c r="B255" s="75">
        <v>1</v>
      </c>
      <c r="C255" s="75">
        <v>1</v>
      </c>
      <c r="D255" s="69">
        <v>246</v>
      </c>
      <c r="E255" s="69" t="s">
        <v>17</v>
      </c>
      <c r="H255" s="60">
        <f>IF('Раздел 1'!P104=SUM('Раздел 1'!P105:P106),0,1)</f>
        <v>0</v>
      </c>
    </row>
    <row r="256" spans="1:8" ht="12.75">
      <c r="A256" s="49">
        <f t="shared" si="3"/>
        <v>609540</v>
      </c>
      <c r="B256" s="75">
        <v>1</v>
      </c>
      <c r="C256" s="75">
        <v>1</v>
      </c>
      <c r="D256" s="69">
        <v>247</v>
      </c>
      <c r="E256" s="69" t="s">
        <v>18</v>
      </c>
      <c r="H256" s="60">
        <f>IF('Раздел 1'!Q104=SUM('Раздел 1'!Q105:Q106),0,1)</f>
        <v>0</v>
      </c>
    </row>
    <row r="257" spans="1:8" ht="12.75">
      <c r="A257" s="49">
        <f t="shared" si="3"/>
        <v>609540</v>
      </c>
      <c r="B257" s="75">
        <v>1</v>
      </c>
      <c r="C257" s="75">
        <v>1</v>
      </c>
      <c r="D257" s="69">
        <v>248</v>
      </c>
      <c r="E257" s="69" t="s">
        <v>19</v>
      </c>
      <c r="H257" s="60">
        <f>IF('Раздел 1'!R104=SUM('Раздел 1'!R105:R106),0,1)</f>
        <v>0</v>
      </c>
    </row>
    <row r="258" spans="1:8" ht="12.75">
      <c r="A258" s="49">
        <f t="shared" si="3"/>
        <v>609540</v>
      </c>
      <c r="B258" s="75">
        <v>1</v>
      </c>
      <c r="C258" s="75">
        <v>1</v>
      </c>
      <c r="D258" s="69">
        <v>249</v>
      </c>
      <c r="E258" s="69" t="s">
        <v>20</v>
      </c>
      <c r="H258" s="60">
        <f>IF('Раздел 1'!S104=SUM('Раздел 1'!S105:S106),0,1)</f>
        <v>0</v>
      </c>
    </row>
    <row r="259" spans="1:8" ht="12.75">
      <c r="A259" s="49">
        <f aca="true" t="shared" si="4" ref="A259:A322">P_3</f>
        <v>609540</v>
      </c>
      <c r="B259" s="75">
        <v>1</v>
      </c>
      <c r="C259" s="75">
        <v>1</v>
      </c>
      <c r="D259" s="69">
        <v>250</v>
      </c>
      <c r="E259" s="69" t="s">
        <v>21</v>
      </c>
      <c r="H259" s="60">
        <f>IF('Раздел 1'!T104=SUM('Раздел 1'!T105:T106),0,1)</f>
        <v>0</v>
      </c>
    </row>
    <row r="260" spans="1:8" ht="12.75">
      <c r="A260" s="49">
        <f t="shared" si="4"/>
        <v>609540</v>
      </c>
      <c r="B260" s="75">
        <v>1</v>
      </c>
      <c r="C260" s="75">
        <v>1</v>
      </c>
      <c r="D260" s="69">
        <v>251</v>
      </c>
      <c r="E260" s="69" t="s">
        <v>22</v>
      </c>
      <c r="H260" s="60">
        <f>IF('Раздел 1'!U104=SUM('Раздел 1'!U105:U106),0,1)</f>
        <v>0</v>
      </c>
    </row>
    <row r="261" spans="1:8" ht="12.75">
      <c r="A261" s="49">
        <f t="shared" si="4"/>
        <v>609540</v>
      </c>
      <c r="B261" s="78">
        <v>1</v>
      </c>
      <c r="C261" s="78">
        <v>1</v>
      </c>
      <c r="D261" s="79">
        <v>252</v>
      </c>
      <c r="E261" s="77" t="s">
        <v>23</v>
      </c>
      <c r="H261" s="60">
        <f>IF('Раздел 1'!V104=SUM('Раздел 1'!V105:V106),0,1)</f>
        <v>0</v>
      </c>
    </row>
    <row r="262" spans="1:8" ht="12.75">
      <c r="A262" s="49">
        <f t="shared" si="4"/>
        <v>609540</v>
      </c>
      <c r="B262" s="75">
        <v>1</v>
      </c>
      <c r="C262" s="75">
        <v>1</v>
      </c>
      <c r="D262" s="69">
        <v>253</v>
      </c>
      <c r="E262" s="76" t="s">
        <v>24</v>
      </c>
      <c r="F262" s="71"/>
      <c r="G262" s="71"/>
      <c r="H262" s="60">
        <f>IF('Раздел 1'!P107=SUM('Раздел 1'!P108:P111),0,1)</f>
        <v>0</v>
      </c>
    </row>
    <row r="263" spans="1:8" ht="12.75">
      <c r="A263" s="49">
        <f t="shared" si="4"/>
        <v>609540</v>
      </c>
      <c r="B263" s="75">
        <v>1</v>
      </c>
      <c r="C263" s="75">
        <v>1</v>
      </c>
      <c r="D263" s="69">
        <v>254</v>
      </c>
      <c r="E263" s="77" t="s">
        <v>25</v>
      </c>
      <c r="F263" s="72"/>
      <c r="G263" s="72"/>
      <c r="H263" s="60">
        <f>IF('Раздел 1'!Q107=SUM('Раздел 1'!Q108:Q111),0,1)</f>
        <v>0</v>
      </c>
    </row>
    <row r="264" spans="1:8" ht="12.75">
      <c r="A264" s="49">
        <f t="shared" si="4"/>
        <v>609540</v>
      </c>
      <c r="B264" s="75">
        <v>1</v>
      </c>
      <c r="C264" s="75">
        <v>1</v>
      </c>
      <c r="D264" s="69">
        <v>255</v>
      </c>
      <c r="E264" s="77" t="s">
        <v>26</v>
      </c>
      <c r="F264" s="72"/>
      <c r="G264" s="72"/>
      <c r="H264" s="60">
        <f>IF('Раздел 1'!R107=SUM('Раздел 1'!R108:R111),0,1)</f>
        <v>0</v>
      </c>
    </row>
    <row r="265" spans="1:8" ht="12.75">
      <c r="A265" s="49">
        <f t="shared" si="4"/>
        <v>609540</v>
      </c>
      <c r="B265" s="75">
        <v>1</v>
      </c>
      <c r="C265" s="75">
        <v>1</v>
      </c>
      <c r="D265" s="69">
        <v>256</v>
      </c>
      <c r="E265" s="77" t="s">
        <v>27</v>
      </c>
      <c r="F265" s="72"/>
      <c r="G265" s="72"/>
      <c r="H265" s="60">
        <f>IF('Раздел 1'!S107=SUM('Раздел 1'!S108:S111),0,1)</f>
        <v>0</v>
      </c>
    </row>
    <row r="266" spans="1:8" ht="12.75">
      <c r="A266" s="49">
        <f t="shared" si="4"/>
        <v>609540</v>
      </c>
      <c r="B266" s="75">
        <v>1</v>
      </c>
      <c r="C266" s="75">
        <v>1</v>
      </c>
      <c r="D266" s="69">
        <v>257</v>
      </c>
      <c r="E266" s="77" t="s">
        <v>28</v>
      </c>
      <c r="F266" s="72"/>
      <c r="G266" s="72"/>
      <c r="H266" s="60">
        <f>IF('Раздел 1'!T107=SUM('Раздел 1'!T108:T111),0,1)</f>
        <v>0</v>
      </c>
    </row>
    <row r="267" spans="1:8" ht="12.75">
      <c r="A267" s="49">
        <f t="shared" si="4"/>
        <v>609540</v>
      </c>
      <c r="B267" s="75">
        <v>1</v>
      </c>
      <c r="C267" s="75">
        <v>1</v>
      </c>
      <c r="D267" s="69">
        <v>258</v>
      </c>
      <c r="E267" s="77" t="s">
        <v>29</v>
      </c>
      <c r="F267" s="72"/>
      <c r="G267" s="72"/>
      <c r="H267" s="60">
        <f>IF('Раздел 1'!U107=SUM('Раздел 1'!U108:U111),0,1)</f>
        <v>0</v>
      </c>
    </row>
    <row r="268" spans="1:8" ht="12.75">
      <c r="A268" s="49">
        <f t="shared" si="4"/>
        <v>609540</v>
      </c>
      <c r="B268" s="78">
        <v>1</v>
      </c>
      <c r="C268" s="78">
        <v>1</v>
      </c>
      <c r="D268" s="79">
        <v>259</v>
      </c>
      <c r="E268" s="79" t="s">
        <v>30</v>
      </c>
      <c r="F268" s="73"/>
      <c r="G268" s="73"/>
      <c r="H268" s="60">
        <f>IF('Раздел 1'!V107=SUM('Раздел 1'!V108:V111),0,1)</f>
        <v>0</v>
      </c>
    </row>
    <row r="269" spans="1:8" ht="12.75">
      <c r="A269" s="49">
        <f t="shared" si="4"/>
        <v>609540</v>
      </c>
      <c r="B269" s="75">
        <v>1</v>
      </c>
      <c r="C269" s="75">
        <v>1</v>
      </c>
      <c r="D269" s="69">
        <v>260</v>
      </c>
      <c r="E269" s="69" t="s">
        <v>31</v>
      </c>
      <c r="H269" s="60">
        <f>IF('Раздел 1'!P112=SUM('Раздел 1'!P113:P115),0,1)</f>
        <v>0</v>
      </c>
    </row>
    <row r="270" spans="1:8" ht="12.75">
      <c r="A270" s="49">
        <f t="shared" si="4"/>
        <v>609540</v>
      </c>
      <c r="B270" s="75">
        <v>1</v>
      </c>
      <c r="C270" s="75">
        <v>1</v>
      </c>
      <c r="D270" s="69">
        <v>261</v>
      </c>
      <c r="E270" s="69" t="s">
        <v>32</v>
      </c>
      <c r="H270" s="60">
        <f>IF('Раздел 1'!Q112=SUM('Раздел 1'!Q113:Q115),0,1)</f>
        <v>0</v>
      </c>
    </row>
    <row r="271" spans="1:8" ht="12.75">
      <c r="A271" s="49">
        <f t="shared" si="4"/>
        <v>609540</v>
      </c>
      <c r="B271" s="75">
        <v>1</v>
      </c>
      <c r="C271" s="75">
        <v>1</v>
      </c>
      <c r="D271" s="69">
        <v>262</v>
      </c>
      <c r="E271" s="69" t="s">
        <v>33</v>
      </c>
      <c r="H271" s="60">
        <f>IF('Раздел 1'!R112=SUM('Раздел 1'!R113:R115),0,1)</f>
        <v>0</v>
      </c>
    </row>
    <row r="272" spans="1:8" ht="12.75">
      <c r="A272" s="49">
        <f t="shared" si="4"/>
        <v>609540</v>
      </c>
      <c r="B272" s="75">
        <v>1</v>
      </c>
      <c r="C272" s="75">
        <v>1</v>
      </c>
      <c r="D272" s="69">
        <v>263</v>
      </c>
      <c r="E272" s="69" t="s">
        <v>34</v>
      </c>
      <c r="H272" s="60">
        <f>IF('Раздел 1'!S112=SUM('Раздел 1'!S113:S115),0,1)</f>
        <v>0</v>
      </c>
    </row>
    <row r="273" spans="1:8" ht="12.75">
      <c r="A273" s="49">
        <f t="shared" si="4"/>
        <v>609540</v>
      </c>
      <c r="B273" s="75">
        <v>1</v>
      </c>
      <c r="C273" s="75">
        <v>1</v>
      </c>
      <c r="D273" s="69">
        <v>264</v>
      </c>
      <c r="E273" s="69" t="s">
        <v>35</v>
      </c>
      <c r="H273" s="60">
        <f>IF('Раздел 1'!T112=SUM('Раздел 1'!T113:T115),0,1)</f>
        <v>0</v>
      </c>
    </row>
    <row r="274" spans="1:8" ht="12.75">
      <c r="A274" s="49">
        <f t="shared" si="4"/>
        <v>609540</v>
      </c>
      <c r="B274" s="75">
        <v>1</v>
      </c>
      <c r="C274" s="75">
        <v>1</v>
      </c>
      <c r="D274" s="69">
        <v>265</v>
      </c>
      <c r="E274" s="69" t="s">
        <v>36</v>
      </c>
      <c r="H274" s="60">
        <f>IF('Раздел 1'!U112=SUM('Раздел 1'!U113:U115),0,1)</f>
        <v>0</v>
      </c>
    </row>
    <row r="275" spans="1:8" ht="12.75">
      <c r="A275" s="49">
        <f t="shared" si="4"/>
        <v>609540</v>
      </c>
      <c r="B275" s="78">
        <v>1</v>
      </c>
      <c r="C275" s="78">
        <v>1</v>
      </c>
      <c r="D275" s="79">
        <v>266</v>
      </c>
      <c r="E275" s="77" t="s">
        <v>37</v>
      </c>
      <c r="H275" s="60">
        <f>IF('Раздел 1'!V112=SUM('Раздел 1'!V113:V115),0,1)</f>
        <v>0</v>
      </c>
    </row>
    <row r="276" spans="1:8" ht="12.75">
      <c r="A276" s="49">
        <f t="shared" si="4"/>
        <v>609540</v>
      </c>
      <c r="B276" s="75">
        <v>1</v>
      </c>
      <c r="C276" s="75">
        <v>1</v>
      </c>
      <c r="D276" s="69">
        <v>267</v>
      </c>
      <c r="E276" s="76" t="s">
        <v>38</v>
      </c>
      <c r="F276" s="71"/>
      <c r="G276" s="71"/>
      <c r="H276" s="60">
        <f>IF('Раздел 1'!P116=SUM('Раздел 1'!P117),0,1)</f>
        <v>0</v>
      </c>
    </row>
    <row r="277" spans="1:8" ht="12.75">
      <c r="A277" s="49">
        <f t="shared" si="4"/>
        <v>609540</v>
      </c>
      <c r="B277" s="75">
        <v>1</v>
      </c>
      <c r="C277" s="75">
        <v>1</v>
      </c>
      <c r="D277" s="69">
        <v>268</v>
      </c>
      <c r="E277" s="77" t="s">
        <v>39</v>
      </c>
      <c r="F277" s="72"/>
      <c r="G277" s="72"/>
      <c r="H277" s="60">
        <f>IF('Раздел 1'!Q116=SUM('Раздел 1'!Q117),0,1)</f>
        <v>0</v>
      </c>
    </row>
    <row r="278" spans="1:8" ht="12.75">
      <c r="A278" s="49">
        <f t="shared" si="4"/>
        <v>609540</v>
      </c>
      <c r="B278" s="75">
        <v>1</v>
      </c>
      <c r="C278" s="75">
        <v>1</v>
      </c>
      <c r="D278" s="69">
        <v>269</v>
      </c>
      <c r="E278" s="77" t="s">
        <v>40</v>
      </c>
      <c r="F278" s="72"/>
      <c r="G278" s="72"/>
      <c r="H278" s="60">
        <f>IF('Раздел 1'!R116=SUM('Раздел 1'!R117),0,1)</f>
        <v>0</v>
      </c>
    </row>
    <row r="279" spans="1:8" ht="12.75">
      <c r="A279" s="49">
        <f t="shared" si="4"/>
        <v>609540</v>
      </c>
      <c r="B279" s="75">
        <v>1</v>
      </c>
      <c r="C279" s="75">
        <v>1</v>
      </c>
      <c r="D279" s="69">
        <v>270</v>
      </c>
      <c r="E279" s="77" t="s">
        <v>41</v>
      </c>
      <c r="F279" s="72"/>
      <c r="G279" s="72"/>
      <c r="H279" s="60">
        <f>IF('Раздел 1'!S116=SUM('Раздел 1'!S117),0,1)</f>
        <v>0</v>
      </c>
    </row>
    <row r="280" spans="1:8" ht="12.75">
      <c r="A280" s="49">
        <f t="shared" si="4"/>
        <v>609540</v>
      </c>
      <c r="B280" s="75">
        <v>1</v>
      </c>
      <c r="C280" s="75">
        <v>1</v>
      </c>
      <c r="D280" s="69">
        <v>271</v>
      </c>
      <c r="E280" s="77" t="s">
        <v>42</v>
      </c>
      <c r="F280" s="72"/>
      <c r="G280" s="72"/>
      <c r="H280" s="60">
        <f>IF('Раздел 1'!T116=SUM('Раздел 1'!T117),0,1)</f>
        <v>0</v>
      </c>
    </row>
    <row r="281" spans="1:8" ht="12.75">
      <c r="A281" s="49">
        <f t="shared" si="4"/>
        <v>609540</v>
      </c>
      <c r="B281" s="75">
        <v>1</v>
      </c>
      <c r="C281" s="75">
        <v>1</v>
      </c>
      <c r="D281" s="69">
        <v>272</v>
      </c>
      <c r="E281" s="77" t="s">
        <v>43</v>
      </c>
      <c r="F281" s="72"/>
      <c r="G281" s="72"/>
      <c r="H281" s="60">
        <f>IF('Раздел 1'!U116=SUM('Раздел 1'!U117),0,1)</f>
        <v>0</v>
      </c>
    </row>
    <row r="282" spans="1:8" ht="12.75">
      <c r="A282" s="49">
        <f t="shared" si="4"/>
        <v>609540</v>
      </c>
      <c r="B282" s="78">
        <v>1</v>
      </c>
      <c r="C282" s="78">
        <v>1</v>
      </c>
      <c r="D282" s="79">
        <v>273</v>
      </c>
      <c r="E282" s="79" t="s">
        <v>44</v>
      </c>
      <c r="F282" s="73"/>
      <c r="G282" s="73"/>
      <c r="H282" s="60">
        <f>IF('Раздел 1'!V116=SUM('Раздел 1'!V117),0,1)</f>
        <v>0</v>
      </c>
    </row>
    <row r="283" spans="1:8" ht="12.75">
      <c r="A283" s="49">
        <f t="shared" si="4"/>
        <v>609540</v>
      </c>
      <c r="B283" s="75">
        <v>1</v>
      </c>
      <c r="C283" s="75">
        <v>1</v>
      </c>
      <c r="D283" s="69">
        <v>274</v>
      </c>
      <c r="E283" s="69" t="s">
        <v>45</v>
      </c>
      <c r="H283" s="60">
        <f>IF('Раздел 1'!P118=SUM('Раздел 1'!P119:P121),0,1)</f>
        <v>0</v>
      </c>
    </row>
    <row r="284" spans="1:8" ht="12.75">
      <c r="A284" s="49">
        <f t="shared" si="4"/>
        <v>609540</v>
      </c>
      <c r="B284" s="75">
        <v>1</v>
      </c>
      <c r="C284" s="75">
        <v>1</v>
      </c>
      <c r="D284" s="69">
        <v>275</v>
      </c>
      <c r="E284" s="69" t="s">
        <v>46</v>
      </c>
      <c r="H284" s="60">
        <f>IF('Раздел 1'!Q118=SUM('Раздел 1'!Q119:Q121),0,1)</f>
        <v>0</v>
      </c>
    </row>
    <row r="285" spans="1:8" ht="12.75">
      <c r="A285" s="49">
        <f t="shared" si="4"/>
        <v>609540</v>
      </c>
      <c r="B285" s="75">
        <v>1</v>
      </c>
      <c r="C285" s="75">
        <v>1</v>
      </c>
      <c r="D285" s="69">
        <v>276</v>
      </c>
      <c r="E285" s="69" t="s">
        <v>47</v>
      </c>
      <c r="H285" s="60">
        <f>IF('Раздел 1'!R118=SUM('Раздел 1'!R119:R121),0,1)</f>
        <v>0</v>
      </c>
    </row>
    <row r="286" spans="1:8" ht="12.75">
      <c r="A286" s="49">
        <f t="shared" si="4"/>
        <v>609540</v>
      </c>
      <c r="B286" s="75">
        <v>1</v>
      </c>
      <c r="C286" s="75">
        <v>1</v>
      </c>
      <c r="D286" s="69">
        <v>277</v>
      </c>
      <c r="E286" s="69" t="s">
        <v>48</v>
      </c>
      <c r="H286" s="60">
        <f>IF('Раздел 1'!S118=SUM('Раздел 1'!S119:S121),0,1)</f>
        <v>0</v>
      </c>
    </row>
    <row r="287" spans="1:8" ht="12.75">
      <c r="A287" s="49">
        <f t="shared" si="4"/>
        <v>609540</v>
      </c>
      <c r="B287" s="75">
        <v>1</v>
      </c>
      <c r="C287" s="75">
        <v>1</v>
      </c>
      <c r="D287" s="69">
        <v>278</v>
      </c>
      <c r="E287" s="69" t="s">
        <v>49</v>
      </c>
      <c r="H287" s="60">
        <f>IF('Раздел 1'!T118=SUM('Раздел 1'!T119:T121),0,1)</f>
        <v>0</v>
      </c>
    </row>
    <row r="288" spans="1:8" ht="12.75">
      <c r="A288" s="49">
        <f t="shared" si="4"/>
        <v>609540</v>
      </c>
      <c r="B288" s="75">
        <v>1</v>
      </c>
      <c r="C288" s="75">
        <v>1</v>
      </c>
      <c r="D288" s="69">
        <v>279</v>
      </c>
      <c r="E288" s="69" t="s">
        <v>50</v>
      </c>
      <c r="H288" s="60">
        <f>IF('Раздел 1'!U118=SUM('Раздел 1'!U119:U121),0,1)</f>
        <v>0</v>
      </c>
    </row>
    <row r="289" spans="1:8" ht="12.75">
      <c r="A289" s="49">
        <f t="shared" si="4"/>
        <v>609540</v>
      </c>
      <c r="B289" s="78">
        <v>1</v>
      </c>
      <c r="C289" s="78">
        <v>1</v>
      </c>
      <c r="D289" s="79">
        <v>280</v>
      </c>
      <c r="E289" s="79" t="s">
        <v>51</v>
      </c>
      <c r="H289" s="60">
        <f>IF('Раздел 1'!V118=SUM('Раздел 1'!V119:V121),0,1)</f>
        <v>0</v>
      </c>
    </row>
    <row r="290" spans="1:8" ht="12.75">
      <c r="A290" s="49">
        <f t="shared" si="4"/>
        <v>609540</v>
      </c>
      <c r="B290" s="75">
        <v>1</v>
      </c>
      <c r="C290" s="75">
        <v>1</v>
      </c>
      <c r="D290" s="69">
        <v>281</v>
      </c>
      <c r="E290" s="69" t="s">
        <v>52</v>
      </c>
      <c r="F290" s="71"/>
      <c r="G290" s="71"/>
      <c r="H290" s="60">
        <f>IF('Раздел 1'!P122=SUM('Раздел 1'!P123:P125),0,1)</f>
        <v>0</v>
      </c>
    </row>
    <row r="291" spans="1:8" ht="12.75">
      <c r="A291" s="49">
        <f t="shared" si="4"/>
        <v>609540</v>
      </c>
      <c r="B291" s="75">
        <v>1</v>
      </c>
      <c r="C291" s="75">
        <v>1</v>
      </c>
      <c r="D291" s="69">
        <v>282</v>
      </c>
      <c r="E291" s="69" t="s">
        <v>53</v>
      </c>
      <c r="F291" s="72"/>
      <c r="G291" s="72"/>
      <c r="H291" s="60">
        <f>IF('Раздел 1'!Q122=SUM('Раздел 1'!Q123:Q125),0,1)</f>
        <v>0</v>
      </c>
    </row>
    <row r="292" spans="1:8" ht="12.75">
      <c r="A292" s="49">
        <f t="shared" si="4"/>
        <v>609540</v>
      </c>
      <c r="B292" s="75">
        <v>1</v>
      </c>
      <c r="C292" s="75">
        <v>1</v>
      </c>
      <c r="D292" s="69">
        <v>283</v>
      </c>
      <c r="E292" s="69" t="s">
        <v>54</v>
      </c>
      <c r="F292" s="72"/>
      <c r="G292" s="72"/>
      <c r="H292" s="60">
        <f>IF('Раздел 1'!R122=SUM('Раздел 1'!R123:R125),0,1)</f>
        <v>0</v>
      </c>
    </row>
    <row r="293" spans="1:8" ht="12.75">
      <c r="A293" s="49">
        <f t="shared" si="4"/>
        <v>609540</v>
      </c>
      <c r="B293" s="75">
        <v>1</v>
      </c>
      <c r="C293" s="75">
        <v>1</v>
      </c>
      <c r="D293" s="69">
        <v>284</v>
      </c>
      <c r="E293" s="69" t="s">
        <v>55</v>
      </c>
      <c r="F293" s="72"/>
      <c r="G293" s="72"/>
      <c r="H293" s="60">
        <f>IF('Раздел 1'!S122=SUM('Раздел 1'!S123:S125),0,1)</f>
        <v>0</v>
      </c>
    </row>
    <row r="294" spans="1:8" ht="12.75">
      <c r="A294" s="49">
        <f t="shared" si="4"/>
        <v>609540</v>
      </c>
      <c r="B294" s="75">
        <v>1</v>
      </c>
      <c r="C294" s="75">
        <v>1</v>
      </c>
      <c r="D294" s="69">
        <v>285</v>
      </c>
      <c r="E294" s="69" t="s">
        <v>56</v>
      </c>
      <c r="F294" s="72"/>
      <c r="G294" s="72"/>
      <c r="H294" s="60">
        <f>IF('Раздел 1'!T122=SUM('Раздел 1'!T123:T125),0,1)</f>
        <v>0</v>
      </c>
    </row>
    <row r="295" spans="1:8" ht="12.75">
      <c r="A295" s="49">
        <f t="shared" si="4"/>
        <v>609540</v>
      </c>
      <c r="B295" s="75">
        <v>1</v>
      </c>
      <c r="C295" s="75">
        <v>1</v>
      </c>
      <c r="D295" s="69">
        <v>286</v>
      </c>
      <c r="E295" s="69" t="s">
        <v>57</v>
      </c>
      <c r="F295" s="72"/>
      <c r="G295" s="72"/>
      <c r="H295" s="60">
        <f>IF('Раздел 1'!U122=SUM('Раздел 1'!U123:U125),0,1)</f>
        <v>0</v>
      </c>
    </row>
    <row r="296" spans="1:8" ht="12.75">
      <c r="A296" s="49">
        <f t="shared" si="4"/>
        <v>609540</v>
      </c>
      <c r="B296" s="78">
        <v>1</v>
      </c>
      <c r="C296" s="78">
        <v>1</v>
      </c>
      <c r="D296" s="79">
        <v>287</v>
      </c>
      <c r="E296" s="79" t="s">
        <v>58</v>
      </c>
      <c r="F296" s="73"/>
      <c r="G296" s="73"/>
      <c r="H296" s="60">
        <f>IF('Раздел 1'!V122=SUM('Раздел 1'!V123:V125),0,1)</f>
        <v>0</v>
      </c>
    </row>
    <row r="297" spans="1:8" ht="12.75">
      <c r="A297" s="49">
        <f t="shared" si="4"/>
        <v>609540</v>
      </c>
      <c r="B297" s="75">
        <v>1</v>
      </c>
      <c r="C297" s="75">
        <v>1</v>
      </c>
      <c r="D297" s="69">
        <v>288</v>
      </c>
      <c r="E297" s="69" t="s">
        <v>59</v>
      </c>
      <c r="H297" s="60">
        <f>IF('Раздел 1'!P126=SUM('Раздел 1'!P127:P134),0,1)</f>
        <v>0</v>
      </c>
    </row>
    <row r="298" spans="1:8" ht="12.75">
      <c r="A298" s="49">
        <f t="shared" si="4"/>
        <v>609540</v>
      </c>
      <c r="B298" s="75">
        <v>1</v>
      </c>
      <c r="C298" s="75">
        <v>1</v>
      </c>
      <c r="D298" s="69">
        <v>289</v>
      </c>
      <c r="E298" s="69" t="s">
        <v>60</v>
      </c>
      <c r="H298" s="60">
        <f>IF('Раздел 1'!Q126=SUM('Раздел 1'!Q127:Q134),0,1)</f>
        <v>0</v>
      </c>
    </row>
    <row r="299" spans="1:8" ht="12.75">
      <c r="A299" s="49">
        <f t="shared" si="4"/>
        <v>609540</v>
      </c>
      <c r="B299" s="75">
        <v>1</v>
      </c>
      <c r="C299" s="75">
        <v>1</v>
      </c>
      <c r="D299" s="69">
        <v>290</v>
      </c>
      <c r="E299" s="69" t="s">
        <v>61</v>
      </c>
      <c r="H299" s="60">
        <f>IF('Раздел 1'!R126=SUM('Раздел 1'!R127:R134),0,1)</f>
        <v>0</v>
      </c>
    </row>
    <row r="300" spans="1:8" ht="12.75">
      <c r="A300" s="49">
        <f t="shared" si="4"/>
        <v>609540</v>
      </c>
      <c r="B300" s="75">
        <v>1</v>
      </c>
      <c r="C300" s="75">
        <v>1</v>
      </c>
      <c r="D300" s="69">
        <v>291</v>
      </c>
      <c r="E300" s="69" t="s">
        <v>62</v>
      </c>
      <c r="H300" s="60">
        <f>IF('Раздел 1'!S126=SUM('Раздел 1'!S127:S134),0,1)</f>
        <v>0</v>
      </c>
    </row>
    <row r="301" spans="1:8" ht="12.75">
      <c r="A301" s="49">
        <f t="shared" si="4"/>
        <v>609540</v>
      </c>
      <c r="B301" s="75">
        <v>1</v>
      </c>
      <c r="C301" s="75">
        <v>1</v>
      </c>
      <c r="D301" s="69">
        <v>292</v>
      </c>
      <c r="E301" s="69" t="s">
        <v>63</v>
      </c>
      <c r="H301" s="60">
        <f>IF('Раздел 1'!T126=SUM('Раздел 1'!T127:T134),0,1)</f>
        <v>0</v>
      </c>
    </row>
    <row r="302" spans="1:8" ht="12.75">
      <c r="A302" s="49">
        <f t="shared" si="4"/>
        <v>609540</v>
      </c>
      <c r="B302" s="75">
        <v>1</v>
      </c>
      <c r="C302" s="75">
        <v>1</v>
      </c>
      <c r="D302" s="69">
        <v>293</v>
      </c>
      <c r="E302" s="69" t="s">
        <v>64</v>
      </c>
      <c r="H302" s="60">
        <f>IF('Раздел 1'!U126=SUM('Раздел 1'!U127:U134),0,1)</f>
        <v>0</v>
      </c>
    </row>
    <row r="303" spans="1:8" ht="12.75">
      <c r="A303" s="49">
        <f t="shared" si="4"/>
        <v>609540</v>
      </c>
      <c r="B303" s="78">
        <v>1</v>
      </c>
      <c r="C303" s="78">
        <v>1</v>
      </c>
      <c r="D303" s="79">
        <v>294</v>
      </c>
      <c r="E303" s="77" t="s">
        <v>65</v>
      </c>
      <c r="H303" s="60">
        <f>IF('Раздел 1'!V126=SUM('Раздел 1'!V127:V134),0,1)</f>
        <v>0</v>
      </c>
    </row>
    <row r="304" spans="1:8" ht="12.75">
      <c r="A304" s="49">
        <f t="shared" si="4"/>
        <v>609540</v>
      </c>
      <c r="B304" s="75">
        <v>1</v>
      </c>
      <c r="C304" s="75">
        <v>1</v>
      </c>
      <c r="D304" s="69">
        <v>295</v>
      </c>
      <c r="E304" s="76" t="s">
        <v>66</v>
      </c>
      <c r="F304" s="71"/>
      <c r="G304" s="71"/>
      <c r="H304" s="60">
        <f>IF('Раздел 1'!P135=SUM('Раздел 1'!P136:P155),0,1)</f>
        <v>0</v>
      </c>
    </row>
    <row r="305" spans="1:8" ht="12.75">
      <c r="A305" s="49">
        <f t="shared" si="4"/>
        <v>609540</v>
      </c>
      <c r="B305" s="75">
        <v>1</v>
      </c>
      <c r="C305" s="75">
        <v>1</v>
      </c>
      <c r="D305" s="69">
        <v>296</v>
      </c>
      <c r="E305" s="77" t="s">
        <v>67</v>
      </c>
      <c r="F305" s="72"/>
      <c r="G305" s="72"/>
      <c r="H305" s="60">
        <f>IF('Раздел 1'!Q135=SUM('Раздел 1'!Q136:Q155),0,1)</f>
        <v>0</v>
      </c>
    </row>
    <row r="306" spans="1:8" ht="12.75">
      <c r="A306" s="49">
        <f t="shared" si="4"/>
        <v>609540</v>
      </c>
      <c r="B306" s="75">
        <v>1</v>
      </c>
      <c r="C306" s="75">
        <v>1</v>
      </c>
      <c r="D306" s="69">
        <v>297</v>
      </c>
      <c r="E306" s="77" t="s">
        <v>68</v>
      </c>
      <c r="F306" s="72"/>
      <c r="G306" s="72"/>
      <c r="H306" s="60">
        <f>IF('Раздел 1'!R135=SUM('Раздел 1'!R136:R155),0,1)</f>
        <v>0</v>
      </c>
    </row>
    <row r="307" spans="1:8" ht="12.75">
      <c r="A307" s="49">
        <f t="shared" si="4"/>
        <v>609540</v>
      </c>
      <c r="B307" s="75">
        <v>1</v>
      </c>
      <c r="C307" s="75">
        <v>1</v>
      </c>
      <c r="D307" s="69">
        <v>298</v>
      </c>
      <c r="E307" s="77" t="s">
        <v>69</v>
      </c>
      <c r="F307" s="72"/>
      <c r="G307" s="72"/>
      <c r="H307" s="60">
        <f>IF('Раздел 1'!S135=SUM('Раздел 1'!S136:S155),0,1)</f>
        <v>0</v>
      </c>
    </row>
    <row r="308" spans="1:8" ht="12.75">
      <c r="A308" s="49">
        <f t="shared" si="4"/>
        <v>609540</v>
      </c>
      <c r="B308" s="75">
        <v>1</v>
      </c>
      <c r="C308" s="75">
        <v>1</v>
      </c>
      <c r="D308" s="69">
        <v>299</v>
      </c>
      <c r="E308" s="77" t="s">
        <v>70</v>
      </c>
      <c r="F308" s="72"/>
      <c r="G308" s="72"/>
      <c r="H308" s="60">
        <f>IF('Раздел 1'!T135=SUM('Раздел 1'!T136:T155),0,1)</f>
        <v>0</v>
      </c>
    </row>
    <row r="309" spans="1:8" ht="12.75">
      <c r="A309" s="49">
        <f t="shared" si="4"/>
        <v>609540</v>
      </c>
      <c r="B309" s="75">
        <v>1</v>
      </c>
      <c r="C309" s="75">
        <v>1</v>
      </c>
      <c r="D309" s="69">
        <v>300</v>
      </c>
      <c r="E309" s="77" t="s">
        <v>71</v>
      </c>
      <c r="F309" s="72"/>
      <c r="G309" s="72"/>
      <c r="H309" s="60">
        <f>IF('Раздел 1'!U135=SUM('Раздел 1'!U136:U155),0,1)</f>
        <v>0</v>
      </c>
    </row>
    <row r="310" spans="1:8" ht="12.75">
      <c r="A310" s="49">
        <f t="shared" si="4"/>
        <v>609540</v>
      </c>
      <c r="B310" s="78">
        <v>1</v>
      </c>
      <c r="C310" s="78">
        <v>1</v>
      </c>
      <c r="D310" s="79">
        <v>301</v>
      </c>
      <c r="E310" s="79" t="s">
        <v>72</v>
      </c>
      <c r="F310" s="73"/>
      <c r="G310" s="73"/>
      <c r="H310" s="60">
        <f>IF('Раздел 1'!V135=SUM('Раздел 1'!V136:V155),0,1)</f>
        <v>0</v>
      </c>
    </row>
    <row r="311" spans="1:8" ht="12.75">
      <c r="A311" s="49">
        <f t="shared" si="4"/>
        <v>609540</v>
      </c>
      <c r="B311" s="75">
        <v>1</v>
      </c>
      <c r="C311" s="75">
        <v>1</v>
      </c>
      <c r="D311" s="69">
        <v>302</v>
      </c>
      <c r="E311" s="76" t="s">
        <v>73</v>
      </c>
      <c r="F311" s="71"/>
      <c r="G311" s="71"/>
      <c r="H311" s="60">
        <f>IF('Раздел 1'!P156=SUM('Раздел 1'!P157:P166),0,1)</f>
        <v>0</v>
      </c>
    </row>
    <row r="312" spans="1:8" ht="12.75">
      <c r="A312" s="49">
        <f t="shared" si="4"/>
        <v>609540</v>
      </c>
      <c r="B312" s="75">
        <v>1</v>
      </c>
      <c r="C312" s="75">
        <v>1</v>
      </c>
      <c r="D312" s="69">
        <v>303</v>
      </c>
      <c r="E312" s="77" t="s">
        <v>74</v>
      </c>
      <c r="F312" s="72"/>
      <c r="G312" s="72"/>
      <c r="H312" s="60">
        <f>IF('Раздел 1'!Q156=SUM('Раздел 1'!Q157:Q166),0,1)</f>
        <v>0</v>
      </c>
    </row>
    <row r="313" spans="1:8" ht="12.75">
      <c r="A313" s="49">
        <f t="shared" si="4"/>
        <v>609540</v>
      </c>
      <c r="B313" s="75">
        <v>1</v>
      </c>
      <c r="C313" s="75">
        <v>1</v>
      </c>
      <c r="D313" s="69">
        <v>304</v>
      </c>
      <c r="E313" s="77" t="s">
        <v>75</v>
      </c>
      <c r="F313" s="72"/>
      <c r="G313" s="72"/>
      <c r="H313" s="60">
        <f>IF('Раздел 1'!R156=SUM('Раздел 1'!R157:R166),0,1)</f>
        <v>0</v>
      </c>
    </row>
    <row r="314" spans="1:8" ht="12.75">
      <c r="A314" s="49">
        <f t="shared" si="4"/>
        <v>609540</v>
      </c>
      <c r="B314" s="75">
        <v>1</v>
      </c>
      <c r="C314" s="75">
        <v>1</v>
      </c>
      <c r="D314" s="69">
        <v>305</v>
      </c>
      <c r="E314" s="77" t="s">
        <v>76</v>
      </c>
      <c r="F314" s="72"/>
      <c r="G314" s="72"/>
      <c r="H314" s="60">
        <f>IF('Раздел 1'!S156=SUM('Раздел 1'!S157:S166),0,1)</f>
        <v>0</v>
      </c>
    </row>
    <row r="315" spans="1:8" ht="12.75">
      <c r="A315" s="49">
        <f t="shared" si="4"/>
        <v>609540</v>
      </c>
      <c r="B315" s="75">
        <v>1</v>
      </c>
      <c r="C315" s="75">
        <v>1</v>
      </c>
      <c r="D315" s="69">
        <v>306</v>
      </c>
      <c r="E315" s="77" t="s">
        <v>77</v>
      </c>
      <c r="F315" s="72"/>
      <c r="G315" s="72"/>
      <c r="H315" s="60">
        <f>IF('Раздел 1'!T156=SUM('Раздел 1'!T157:T166),0,1)</f>
        <v>0</v>
      </c>
    </row>
    <row r="316" spans="1:8" ht="12.75">
      <c r="A316" s="49">
        <f t="shared" si="4"/>
        <v>609540</v>
      </c>
      <c r="B316" s="75">
        <v>1</v>
      </c>
      <c r="C316" s="75">
        <v>1</v>
      </c>
      <c r="D316" s="69">
        <v>307</v>
      </c>
      <c r="E316" s="77" t="s">
        <v>78</v>
      </c>
      <c r="F316" s="72"/>
      <c r="G316" s="72"/>
      <c r="H316" s="60">
        <f>IF('Раздел 1'!U156=SUM('Раздел 1'!U157:U166),0,1)</f>
        <v>0</v>
      </c>
    </row>
    <row r="317" spans="1:8" ht="12.75">
      <c r="A317" s="49">
        <f t="shared" si="4"/>
        <v>609540</v>
      </c>
      <c r="B317" s="78">
        <v>1</v>
      </c>
      <c r="C317" s="78">
        <v>1</v>
      </c>
      <c r="D317" s="79">
        <v>308</v>
      </c>
      <c r="E317" s="79" t="s">
        <v>79</v>
      </c>
      <c r="F317" s="73"/>
      <c r="G317" s="73"/>
      <c r="H317" s="60">
        <f>IF('Раздел 1'!V156=SUM('Раздел 1'!V157:V166),0,1)</f>
        <v>0</v>
      </c>
    </row>
    <row r="318" spans="1:8" ht="12.75">
      <c r="A318" s="49">
        <f t="shared" si="4"/>
        <v>609540</v>
      </c>
      <c r="B318" s="64">
        <v>1</v>
      </c>
      <c r="C318" s="64">
        <v>1</v>
      </c>
      <c r="D318" s="62">
        <v>309</v>
      </c>
      <c r="E318" s="62" t="s">
        <v>80</v>
      </c>
      <c r="H318" s="60">
        <f>IF('Раздел 1'!P22=SUM('Раздел 1'!P23,'Раздел 1'!P28,'Раздел 1'!P34,'Раздел 1'!P37,'Раздел 1'!P52,'Раздел 1'!P60,'Раздел 1'!P62,'Раздел 1'!P64,'Раздел 1'!P67,'Раздел 1'!P76,'Раздел 1'!P78,'Раздел 1'!P81,'Раздел 1'!P84,'Раздел 1'!P86,'Раздел 1'!P104,'Раздел 1'!P107,'Раздел 1'!P112,'Раздел 1'!P116,'Раздел 1'!P118,'Раздел 1'!P122,'Раздел 1'!P126,'Раздел 1'!P135,'Раздел 1'!P156,'Раздел 1'!P167),0,1)</f>
        <v>0</v>
      </c>
    </row>
    <row r="319" spans="1:8" ht="12.75">
      <c r="A319" s="49">
        <f t="shared" si="4"/>
        <v>609540</v>
      </c>
      <c r="B319" s="64">
        <v>1</v>
      </c>
      <c r="C319" s="64">
        <v>1</v>
      </c>
      <c r="D319" s="62">
        <v>310</v>
      </c>
      <c r="E319" s="62" t="s">
        <v>81</v>
      </c>
      <c r="H319" s="60">
        <f>IF('Раздел 1'!Q22=SUM('Раздел 1'!Q23,'Раздел 1'!Q28,'Раздел 1'!Q34,'Раздел 1'!Q37,'Раздел 1'!Q52,'Раздел 1'!Q60,'Раздел 1'!Q62,'Раздел 1'!Q64,'Раздел 1'!Q67,'Раздел 1'!Q76,'Раздел 1'!Q78,'Раздел 1'!Q81,'Раздел 1'!Q84,'Раздел 1'!Q86,'Раздел 1'!Q104,'Раздел 1'!Q107,'Раздел 1'!Q112,'Раздел 1'!Q116,'Раздел 1'!Q118,'Раздел 1'!Q122,'Раздел 1'!Q126,'Раздел 1'!Q135,'Раздел 1'!Q156,'Раздел 1'!Q167),0,1)</f>
        <v>0</v>
      </c>
    </row>
    <row r="320" spans="1:8" ht="12.75">
      <c r="A320" s="49">
        <f t="shared" si="4"/>
        <v>609540</v>
      </c>
      <c r="B320" s="64">
        <v>1</v>
      </c>
      <c r="C320" s="64">
        <v>1</v>
      </c>
      <c r="D320" s="62">
        <v>311</v>
      </c>
      <c r="E320" s="62" t="s">
        <v>82</v>
      </c>
      <c r="H320" s="60">
        <f>IF('Раздел 1'!R22=SUM('Раздел 1'!R23,'Раздел 1'!R28,'Раздел 1'!R34,'Раздел 1'!R37,'Раздел 1'!R52,'Раздел 1'!R60,'Раздел 1'!R62,'Раздел 1'!R64,'Раздел 1'!R67,'Раздел 1'!R76,'Раздел 1'!R78,'Раздел 1'!R81,'Раздел 1'!R84,'Раздел 1'!R86,'Раздел 1'!R104,'Раздел 1'!R107,'Раздел 1'!R112,'Раздел 1'!R116,'Раздел 1'!R118,'Раздел 1'!R122,'Раздел 1'!R126,'Раздел 1'!R135,'Раздел 1'!R156,'Раздел 1'!R167),0,1)</f>
        <v>0</v>
      </c>
    </row>
    <row r="321" spans="1:8" ht="12.75">
      <c r="A321" s="49">
        <f t="shared" si="4"/>
        <v>609540</v>
      </c>
      <c r="B321" s="64">
        <v>1</v>
      </c>
      <c r="C321" s="64">
        <v>1</v>
      </c>
      <c r="D321" s="62">
        <v>312</v>
      </c>
      <c r="E321" s="62" t="s">
        <v>83</v>
      </c>
      <c r="H321" s="60">
        <f>IF('Раздел 1'!S22=SUM('Раздел 1'!S23,'Раздел 1'!S28,'Раздел 1'!S34,'Раздел 1'!S37,'Раздел 1'!S52,'Раздел 1'!S60,'Раздел 1'!S62,'Раздел 1'!S64,'Раздел 1'!S67,'Раздел 1'!S76,'Раздел 1'!S78,'Раздел 1'!S81,'Раздел 1'!S84,'Раздел 1'!S86,'Раздел 1'!S104,'Раздел 1'!S107,'Раздел 1'!S112,'Раздел 1'!S116,'Раздел 1'!S118,'Раздел 1'!S122,'Раздел 1'!S126,'Раздел 1'!S135,'Раздел 1'!S156,'Раздел 1'!S167),0,1)</f>
        <v>0</v>
      </c>
    </row>
    <row r="322" spans="1:8" ht="12.75">
      <c r="A322" s="49">
        <f t="shared" si="4"/>
        <v>609540</v>
      </c>
      <c r="B322" s="64">
        <v>1</v>
      </c>
      <c r="C322" s="64">
        <v>1</v>
      </c>
      <c r="D322" s="62">
        <v>313</v>
      </c>
      <c r="E322" s="62" t="s">
        <v>84</v>
      </c>
      <c r="H322" s="60">
        <f>IF('Раздел 1'!T22=SUM('Раздел 1'!T23,'Раздел 1'!T28,'Раздел 1'!T34,'Раздел 1'!T37,'Раздел 1'!T52,'Раздел 1'!T60,'Раздел 1'!T62,'Раздел 1'!T64,'Раздел 1'!T67,'Раздел 1'!T76,'Раздел 1'!T78,'Раздел 1'!T81,'Раздел 1'!T84,'Раздел 1'!T86,'Раздел 1'!T104,'Раздел 1'!T107,'Раздел 1'!T112,'Раздел 1'!T116,'Раздел 1'!T118,'Раздел 1'!T122,'Раздел 1'!T126,'Раздел 1'!T135,'Раздел 1'!T156,'Раздел 1'!T167),0,1)</f>
        <v>0</v>
      </c>
    </row>
    <row r="323" spans="1:8" ht="12.75">
      <c r="A323" s="49">
        <f aca="true" t="shared" si="5" ref="A323:A352">P_3</f>
        <v>609540</v>
      </c>
      <c r="B323" s="64">
        <v>1</v>
      </c>
      <c r="C323" s="64">
        <v>1</v>
      </c>
      <c r="D323" s="62">
        <v>314</v>
      </c>
      <c r="E323" s="62" t="s">
        <v>85</v>
      </c>
      <c r="H323" s="60">
        <f>IF('Раздел 1'!U22=SUM('Раздел 1'!U23,'Раздел 1'!U28,'Раздел 1'!U34,'Раздел 1'!U37,'Раздел 1'!U52,'Раздел 1'!U60,'Раздел 1'!U62,'Раздел 1'!U64,'Раздел 1'!U67,'Раздел 1'!U76,'Раздел 1'!U78,'Раздел 1'!U81,'Раздел 1'!U84,'Раздел 1'!U86,'Раздел 1'!U104,'Раздел 1'!U107,'Раздел 1'!U112,'Раздел 1'!U116,'Раздел 1'!U118,'Раздел 1'!U122,'Раздел 1'!U126,'Раздел 1'!U135,'Раздел 1'!U156,'Раздел 1'!U167),0,1)</f>
        <v>0</v>
      </c>
    </row>
    <row r="324" spans="1:8" ht="12.75">
      <c r="A324" s="49">
        <f t="shared" si="5"/>
        <v>609540</v>
      </c>
      <c r="B324" s="66">
        <v>1</v>
      </c>
      <c r="C324" s="66">
        <v>1</v>
      </c>
      <c r="D324" s="67">
        <v>315</v>
      </c>
      <c r="E324" s="67" t="s">
        <v>86</v>
      </c>
      <c r="H324" s="60">
        <f>IF('Раздел 1'!V22=SUM('Раздел 1'!V23,'Раздел 1'!V28,'Раздел 1'!V34,'Раздел 1'!V37,'Раздел 1'!V52,'Раздел 1'!V60,'Раздел 1'!V62,'Раздел 1'!V64,'Раздел 1'!V67,'Раздел 1'!V76,'Раздел 1'!V78,'Раздел 1'!V81,'Раздел 1'!V84,'Раздел 1'!V86,'Раздел 1'!V104,'Раздел 1'!V107,'Раздел 1'!V112,'Раздел 1'!V116,'Раздел 1'!V118,'Раздел 1'!V122,'Раздел 1'!V126,'Раздел 1'!V135,'Раздел 1'!V156,'Раздел 1'!V167),0,1)</f>
        <v>0</v>
      </c>
    </row>
    <row r="325" spans="1:8" ht="12.75">
      <c r="A325" s="55">
        <f>P_3</f>
        <v>609540</v>
      </c>
      <c r="B325" s="80">
        <v>2</v>
      </c>
      <c r="C325" s="80">
        <v>0</v>
      </c>
      <c r="D325" s="80">
        <v>0</v>
      </c>
      <c r="E325" s="80" t="str">
        <f>CONCATENATE("Количество ошибок в разделе 2: ",H325)</f>
        <v>Количество ошибок в разделе 2: 0</v>
      </c>
      <c r="F325" s="55"/>
      <c r="G325" s="55"/>
      <c r="H325" s="55">
        <f>SUM(H326:H349)</f>
        <v>0</v>
      </c>
    </row>
    <row r="326" spans="1:8" ht="12.75">
      <c r="A326" s="49">
        <f t="shared" si="5"/>
        <v>609540</v>
      </c>
      <c r="B326" s="78">
        <v>2</v>
      </c>
      <c r="C326" s="78">
        <v>2</v>
      </c>
      <c r="D326" s="79">
        <v>1</v>
      </c>
      <c r="E326" s="79" t="s">
        <v>87</v>
      </c>
      <c r="F326" s="70"/>
      <c r="H326" s="60">
        <f>IF('Раздел 2'!P22=SUM('Раздел 2'!P23:P26),0,1)</f>
        <v>0</v>
      </c>
    </row>
    <row r="327" spans="1:8" ht="12.75">
      <c r="A327" s="49">
        <f t="shared" si="5"/>
        <v>609540</v>
      </c>
      <c r="B327" s="78">
        <v>2</v>
      </c>
      <c r="C327" s="78">
        <v>2</v>
      </c>
      <c r="D327" s="79">
        <v>2</v>
      </c>
      <c r="E327" s="79" t="s">
        <v>88</v>
      </c>
      <c r="F327" s="82"/>
      <c r="G327" s="83"/>
      <c r="H327" s="60">
        <f>IF('Раздел 2'!P27=SUM('Раздел 2'!P28:P32),0,1)</f>
        <v>0</v>
      </c>
    </row>
    <row r="328" spans="1:8" ht="12.75">
      <c r="A328" s="49">
        <f t="shared" si="5"/>
        <v>609540</v>
      </c>
      <c r="B328" s="78">
        <v>2</v>
      </c>
      <c r="C328" s="78">
        <v>2</v>
      </c>
      <c r="D328" s="79">
        <v>3</v>
      </c>
      <c r="E328" s="79" t="s">
        <v>89</v>
      </c>
      <c r="F328" s="84"/>
      <c r="G328" s="73"/>
      <c r="H328" s="60">
        <f>IF('Раздел 2'!P33=SUM('Раздел 2'!P34:P35),0,1)</f>
        <v>0</v>
      </c>
    </row>
    <row r="329" spans="1:8" ht="12.75">
      <c r="A329" s="49">
        <f t="shared" si="5"/>
        <v>609540</v>
      </c>
      <c r="B329" s="78">
        <v>2</v>
      </c>
      <c r="C329" s="78">
        <v>2</v>
      </c>
      <c r="D329" s="79">
        <v>4</v>
      </c>
      <c r="E329" s="79" t="s">
        <v>90</v>
      </c>
      <c r="F329" s="84"/>
      <c r="G329" s="73"/>
      <c r="H329" s="60">
        <f>IF('Раздел 2'!P36=SUM('Раздел 2'!P37:P50),0,1)</f>
        <v>0</v>
      </c>
    </row>
    <row r="330" spans="1:8" ht="12.75">
      <c r="A330" s="49">
        <f t="shared" si="5"/>
        <v>609540</v>
      </c>
      <c r="B330" s="78">
        <v>2</v>
      </c>
      <c r="C330" s="78">
        <v>2</v>
      </c>
      <c r="D330" s="79">
        <v>5</v>
      </c>
      <c r="E330" s="79" t="s">
        <v>91</v>
      </c>
      <c r="F330" s="84"/>
      <c r="G330" s="73"/>
      <c r="H330" s="60">
        <f>IF('Раздел 2'!P51=SUM('Раздел 2'!P52:P58),0,1)</f>
        <v>0</v>
      </c>
    </row>
    <row r="331" spans="1:8" ht="12.75">
      <c r="A331" s="49">
        <f t="shared" si="5"/>
        <v>609540</v>
      </c>
      <c r="B331" s="78">
        <v>2</v>
      </c>
      <c r="C331" s="78">
        <v>2</v>
      </c>
      <c r="D331" s="79">
        <v>6</v>
      </c>
      <c r="E331" s="79" t="s">
        <v>92</v>
      </c>
      <c r="F331" s="84"/>
      <c r="G331" s="73"/>
      <c r="H331" s="60">
        <f>IF('Раздел 2'!P59=SUM('Раздел 2'!P60),0,1)</f>
        <v>0</v>
      </c>
    </row>
    <row r="332" spans="1:8" ht="12.75">
      <c r="A332" s="49">
        <f t="shared" si="5"/>
        <v>609540</v>
      </c>
      <c r="B332" s="78">
        <v>2</v>
      </c>
      <c r="C332" s="78">
        <v>2</v>
      </c>
      <c r="D332" s="79">
        <v>7</v>
      </c>
      <c r="E332" s="79" t="s">
        <v>93</v>
      </c>
      <c r="F332" s="84"/>
      <c r="G332" s="73"/>
      <c r="H332" s="60">
        <f>IF('Раздел 2'!P61=SUM('Раздел 2'!P62),0,1)</f>
        <v>0</v>
      </c>
    </row>
    <row r="333" spans="1:8" ht="12.75">
      <c r="A333" s="49">
        <f t="shared" si="5"/>
        <v>609540</v>
      </c>
      <c r="B333" s="78">
        <v>2</v>
      </c>
      <c r="C333" s="78">
        <v>2</v>
      </c>
      <c r="D333" s="79">
        <v>8</v>
      </c>
      <c r="E333" s="79" t="s">
        <v>94</v>
      </c>
      <c r="F333" s="84"/>
      <c r="G333" s="73"/>
      <c r="H333" s="60">
        <f>IF('Раздел 2'!P63=SUM('Раздел 2'!P64:P65),0,1)</f>
        <v>0</v>
      </c>
    </row>
    <row r="334" spans="1:8" ht="12.75">
      <c r="A334" s="49">
        <f t="shared" si="5"/>
        <v>609540</v>
      </c>
      <c r="B334" s="78">
        <v>2</v>
      </c>
      <c r="C334" s="78">
        <v>2</v>
      </c>
      <c r="D334" s="79">
        <v>9</v>
      </c>
      <c r="E334" s="79" t="s">
        <v>95</v>
      </c>
      <c r="F334" s="84"/>
      <c r="G334" s="73"/>
      <c r="H334" s="60">
        <f>IF('Раздел 2'!P66=SUM('Раздел 2'!P67:P74),0,1)</f>
        <v>0</v>
      </c>
    </row>
    <row r="335" spans="1:8" ht="12.75">
      <c r="A335" s="49">
        <f t="shared" si="5"/>
        <v>609540</v>
      </c>
      <c r="B335" s="78">
        <v>2</v>
      </c>
      <c r="C335" s="78">
        <v>2</v>
      </c>
      <c r="D335" s="79">
        <v>10</v>
      </c>
      <c r="E335" s="79" t="s">
        <v>96</v>
      </c>
      <c r="F335" s="84"/>
      <c r="G335" s="73"/>
      <c r="H335" s="60">
        <f>IF('Раздел 2'!P75=SUM('Раздел 2'!P76),0,1)</f>
        <v>0</v>
      </c>
    </row>
    <row r="336" spans="1:8" ht="12.75">
      <c r="A336" s="49">
        <f t="shared" si="5"/>
        <v>609540</v>
      </c>
      <c r="B336" s="78">
        <v>2</v>
      </c>
      <c r="C336" s="78">
        <v>2</v>
      </c>
      <c r="D336" s="79">
        <v>11</v>
      </c>
      <c r="E336" s="79" t="s">
        <v>97</v>
      </c>
      <c r="F336" s="84"/>
      <c r="G336" s="73"/>
      <c r="H336" s="60">
        <f>IF('Раздел 2'!P77=SUM('Раздел 2'!P78:P79),0,1)</f>
        <v>0</v>
      </c>
    </row>
    <row r="337" spans="1:8" ht="12.75">
      <c r="A337" s="49">
        <f t="shared" si="5"/>
        <v>609540</v>
      </c>
      <c r="B337" s="78">
        <v>2</v>
      </c>
      <c r="C337" s="78">
        <v>2</v>
      </c>
      <c r="D337" s="79">
        <v>12</v>
      </c>
      <c r="E337" s="79" t="s">
        <v>98</v>
      </c>
      <c r="F337" s="84"/>
      <c r="G337" s="73"/>
      <c r="H337" s="60">
        <f>IF('Раздел 2'!P80=SUM('Раздел 2'!P81:P82),0,1)</f>
        <v>0</v>
      </c>
    </row>
    <row r="338" spans="1:8" ht="12.75">
      <c r="A338" s="49">
        <f t="shared" si="5"/>
        <v>609540</v>
      </c>
      <c r="B338" s="78">
        <v>2</v>
      </c>
      <c r="C338" s="78">
        <v>2</v>
      </c>
      <c r="D338" s="79">
        <v>13</v>
      </c>
      <c r="E338" s="79" t="s">
        <v>99</v>
      </c>
      <c r="F338" s="84"/>
      <c r="G338" s="73"/>
      <c r="H338" s="60">
        <f>IF('Раздел 2'!P83=SUM('Раздел 2'!P84),0,1)</f>
        <v>0</v>
      </c>
    </row>
    <row r="339" spans="1:8" ht="12.75">
      <c r="A339" s="49">
        <f t="shared" si="5"/>
        <v>609540</v>
      </c>
      <c r="B339" s="78">
        <v>2</v>
      </c>
      <c r="C339" s="78">
        <v>2</v>
      </c>
      <c r="D339" s="79">
        <v>14</v>
      </c>
      <c r="E339" s="79" t="s">
        <v>100</v>
      </c>
      <c r="F339" s="84"/>
      <c r="G339" s="73"/>
      <c r="H339" s="60">
        <f>IF('Раздел 2'!P85=SUM('Раздел 2'!P86:P102),0,1)</f>
        <v>0</v>
      </c>
    </row>
    <row r="340" spans="1:8" ht="12.75">
      <c r="A340" s="49">
        <f t="shared" si="5"/>
        <v>609540</v>
      </c>
      <c r="B340" s="78">
        <v>2</v>
      </c>
      <c r="C340" s="78">
        <v>2</v>
      </c>
      <c r="D340" s="79">
        <v>15</v>
      </c>
      <c r="E340" s="79" t="s">
        <v>101</v>
      </c>
      <c r="F340" s="84"/>
      <c r="G340" s="73"/>
      <c r="H340" s="60">
        <f>IF('Раздел 2'!P103=SUM('Раздел 2'!P104:P105),0,1)</f>
        <v>0</v>
      </c>
    </row>
    <row r="341" spans="1:8" ht="12.75">
      <c r="A341" s="49">
        <f t="shared" si="5"/>
        <v>609540</v>
      </c>
      <c r="B341" s="78">
        <v>2</v>
      </c>
      <c r="C341" s="78">
        <v>2</v>
      </c>
      <c r="D341" s="79">
        <v>16</v>
      </c>
      <c r="E341" s="79" t="s">
        <v>102</v>
      </c>
      <c r="F341" s="84"/>
      <c r="G341" s="73"/>
      <c r="H341" s="60">
        <f>IF('Раздел 2'!P106=SUM('Раздел 2'!P107:P110),0,1)</f>
        <v>0</v>
      </c>
    </row>
    <row r="342" spans="1:8" ht="12.75">
      <c r="A342" s="49">
        <f t="shared" si="5"/>
        <v>609540</v>
      </c>
      <c r="B342" s="78">
        <v>2</v>
      </c>
      <c r="C342" s="78">
        <v>2</v>
      </c>
      <c r="D342" s="79">
        <v>17</v>
      </c>
      <c r="E342" s="79" t="s">
        <v>103</v>
      </c>
      <c r="F342" s="84"/>
      <c r="G342" s="73"/>
      <c r="H342" s="60">
        <f>IF('Раздел 2'!P111=SUM('Раздел 2'!P112:P114),0,1)</f>
        <v>0</v>
      </c>
    </row>
    <row r="343" spans="1:8" ht="12.75">
      <c r="A343" s="49">
        <f t="shared" si="5"/>
        <v>609540</v>
      </c>
      <c r="B343" s="78">
        <v>2</v>
      </c>
      <c r="C343" s="78">
        <v>2</v>
      </c>
      <c r="D343" s="79">
        <v>18</v>
      </c>
      <c r="E343" s="79" t="s">
        <v>104</v>
      </c>
      <c r="F343" s="84"/>
      <c r="G343" s="73"/>
      <c r="H343" s="60">
        <f>IF('Раздел 2'!P115=SUM('Раздел 2'!P116),0,1)</f>
        <v>0</v>
      </c>
    </row>
    <row r="344" spans="1:8" ht="12.75">
      <c r="A344" s="49">
        <f t="shared" si="5"/>
        <v>609540</v>
      </c>
      <c r="B344" s="78">
        <v>2</v>
      </c>
      <c r="C344" s="78">
        <v>2</v>
      </c>
      <c r="D344" s="79">
        <v>19</v>
      </c>
      <c r="E344" s="79" t="s">
        <v>105</v>
      </c>
      <c r="F344" s="84"/>
      <c r="G344" s="73"/>
      <c r="H344" s="60">
        <f>IF('Раздел 2'!P117=SUM('Раздел 2'!P118:P120),0,1)</f>
        <v>0</v>
      </c>
    </row>
    <row r="345" spans="1:8" ht="12.75">
      <c r="A345" s="49">
        <f t="shared" si="5"/>
        <v>609540</v>
      </c>
      <c r="B345" s="78">
        <v>2</v>
      </c>
      <c r="C345" s="78">
        <v>2</v>
      </c>
      <c r="D345" s="79">
        <v>20</v>
      </c>
      <c r="E345" s="79" t="s">
        <v>106</v>
      </c>
      <c r="F345" s="84"/>
      <c r="G345" s="73"/>
      <c r="H345" s="60">
        <f>IF('Раздел 2'!P121=SUM('Раздел 2'!P122:P124),0,1)</f>
        <v>0</v>
      </c>
    </row>
    <row r="346" spans="1:8" ht="12.75">
      <c r="A346" s="49">
        <f t="shared" si="5"/>
        <v>609540</v>
      </c>
      <c r="B346" s="78">
        <v>2</v>
      </c>
      <c r="C346" s="78">
        <v>2</v>
      </c>
      <c r="D346" s="79">
        <v>21</v>
      </c>
      <c r="E346" s="79" t="s">
        <v>107</v>
      </c>
      <c r="F346" s="84"/>
      <c r="G346" s="73"/>
      <c r="H346" s="60">
        <f>IF('Раздел 2'!P125=SUM('Раздел 2'!P126:P133),0,1)</f>
        <v>0</v>
      </c>
    </row>
    <row r="347" spans="1:8" ht="12.75">
      <c r="A347" s="49">
        <f t="shared" si="5"/>
        <v>609540</v>
      </c>
      <c r="B347" s="78">
        <v>2</v>
      </c>
      <c r="C347" s="78">
        <v>2</v>
      </c>
      <c r="D347" s="79">
        <v>22</v>
      </c>
      <c r="E347" s="79" t="s">
        <v>108</v>
      </c>
      <c r="F347" s="84"/>
      <c r="G347" s="73"/>
      <c r="H347" s="60">
        <f>IF('Раздел 2'!P134=SUM('Раздел 2'!P135:P154),0,1)</f>
        <v>0</v>
      </c>
    </row>
    <row r="348" spans="1:8" ht="12.75">
      <c r="A348" s="49">
        <f t="shared" si="5"/>
        <v>609540</v>
      </c>
      <c r="B348" s="78">
        <v>2</v>
      </c>
      <c r="C348" s="78">
        <v>2</v>
      </c>
      <c r="D348" s="79">
        <v>23</v>
      </c>
      <c r="E348" s="79" t="s">
        <v>109</v>
      </c>
      <c r="F348" s="84"/>
      <c r="G348" s="73"/>
      <c r="H348" s="60">
        <f>IF('Раздел 2'!P155=SUM('Раздел 2'!P156:P165),0,1)</f>
        <v>0</v>
      </c>
    </row>
    <row r="349" spans="1:8" ht="12.75">
      <c r="A349" s="49">
        <f t="shared" si="5"/>
        <v>609540</v>
      </c>
      <c r="B349" s="81">
        <v>2</v>
      </c>
      <c r="C349" s="81">
        <v>2</v>
      </c>
      <c r="D349" s="74">
        <v>24</v>
      </c>
      <c r="E349" s="74" t="s">
        <v>110</v>
      </c>
      <c r="F349" s="73"/>
      <c r="G349" s="73"/>
      <c r="H349" s="60">
        <f>IF('Раздел 2'!P21=SUM('Раздел 2'!P22,'Раздел 2'!P27,'Раздел 2'!P33,'Раздел 2'!P36,'Раздел 2'!P51,'Раздел 2'!P59,'Раздел 2'!P61,'Раздел 2'!P63,'Раздел 2'!P66,'Раздел 2'!P75,'Раздел 2'!P77,'Раздел 2'!P80,'Раздел 2'!P83,'Раздел 2'!P85,'Раздел 2'!P103,'Раздел 2'!P106,'Раздел 2'!P111,'Раздел 2'!P115,'Раздел 2'!P117,'Раздел 2'!P121,'Раздел 2'!P125,'Раздел 2'!P134,'Раздел 2'!P155,'Раздел 2'!P166),0,1)</f>
        <v>0</v>
      </c>
    </row>
    <row r="350" spans="1:8" ht="12.75">
      <c r="A350" s="55">
        <f>P_3</f>
        <v>609540</v>
      </c>
      <c r="B350" s="80">
        <v>3</v>
      </c>
      <c r="C350" s="80">
        <v>0</v>
      </c>
      <c r="D350" s="80">
        <v>0</v>
      </c>
      <c r="E350" s="80" t="str">
        <f>CONCATENATE("Количество ошибок в разделе 3: ",H350)</f>
        <v>Количество ошибок в разделе 3: 0</v>
      </c>
      <c r="F350" s="55"/>
      <c r="G350" s="55"/>
      <c r="H350" s="55">
        <f>SUM(H351:H352)</f>
        <v>0</v>
      </c>
    </row>
    <row r="351" spans="1:8" ht="12.75">
      <c r="A351" s="49">
        <f t="shared" si="5"/>
        <v>609540</v>
      </c>
      <c r="B351" s="68">
        <v>3</v>
      </c>
      <c r="C351" s="68">
        <v>3</v>
      </c>
      <c r="D351" s="69">
        <v>1</v>
      </c>
      <c r="E351" s="69" t="s">
        <v>111</v>
      </c>
      <c r="H351" s="60">
        <f>IF('Раздел 3'!P21=SUM('Раздел 3'!Q21:V21),0,1)</f>
        <v>0</v>
      </c>
    </row>
    <row r="352" spans="1:8" ht="12.75">
      <c r="A352" s="49">
        <f t="shared" si="5"/>
        <v>609540</v>
      </c>
      <c r="B352" s="68">
        <v>3</v>
      </c>
      <c r="C352" s="68">
        <v>3</v>
      </c>
      <c r="D352" s="69">
        <v>2</v>
      </c>
      <c r="E352" s="69" t="s">
        <v>112</v>
      </c>
      <c r="H352" s="60">
        <f>IF('Раздел 3'!P22=SUM('Раздел 3'!Q22:V22),0,1)</f>
        <v>0</v>
      </c>
    </row>
    <row r="377" ht="11.25">
      <c r="I377" s="59"/>
    </row>
    <row r="460" ht="11.25">
      <c r="K460" s="59"/>
    </row>
    <row r="476" ht="11.25">
      <c r="K476" s="59"/>
    </row>
    <row r="532" ht="11.25">
      <c r="L532" s="59"/>
    </row>
    <row r="534" ht="11.25">
      <c r="K534" s="59"/>
    </row>
    <row r="535" ht="11.25">
      <c r="J535" s="59"/>
    </row>
    <row r="632" ht="11.25">
      <c r="K632" s="59"/>
    </row>
    <row r="690" ht="11.25">
      <c r="J690" s="59"/>
    </row>
    <row r="811" spans="1:8" s="61" customFormat="1" ht="11.25">
      <c r="A811" s="49"/>
      <c r="B811" s="49"/>
      <c r="C811" s="49"/>
      <c r="D811" s="49"/>
      <c r="E811" s="49"/>
      <c r="F811" s="49"/>
      <c r="G811" s="49"/>
      <c r="H811" s="49"/>
    </row>
    <row r="812" spans="1:8" s="61" customFormat="1" ht="11.25">
      <c r="A812" s="49"/>
      <c r="B812" s="49"/>
      <c r="C812" s="49"/>
      <c r="D812" s="49"/>
      <c r="E812" s="49"/>
      <c r="F812" s="49"/>
      <c r="G812" s="49"/>
      <c r="H812" s="49"/>
    </row>
    <row r="813" spans="1:8" s="61" customFormat="1" ht="11.25">
      <c r="A813" s="49"/>
      <c r="B813" s="49"/>
      <c r="C813" s="49"/>
      <c r="D813" s="49"/>
      <c r="E813" s="49"/>
      <c r="F813" s="49"/>
      <c r="G813" s="49"/>
      <c r="H813" s="49"/>
    </row>
    <row r="814" spans="1:8" s="61" customFormat="1" ht="11.25">
      <c r="A814" s="49"/>
      <c r="B814" s="49"/>
      <c r="C814" s="49"/>
      <c r="D814" s="49"/>
      <c r="E814" s="49"/>
      <c r="F814" s="49"/>
      <c r="G814" s="49"/>
      <c r="H814" s="49"/>
    </row>
    <row r="815" spans="1:8" s="61" customFormat="1" ht="11.25">
      <c r="A815" s="49"/>
      <c r="B815" s="49"/>
      <c r="C815" s="49"/>
      <c r="D815" s="49"/>
      <c r="E815" s="49"/>
      <c r="F815" s="49"/>
      <c r="G815" s="49"/>
      <c r="H815" s="49"/>
    </row>
    <row r="816" spans="1:8" s="61" customFormat="1" ht="11.25">
      <c r="A816" s="49"/>
      <c r="B816" s="49"/>
      <c r="C816" s="49"/>
      <c r="D816" s="49"/>
      <c r="E816" s="49"/>
      <c r="F816" s="49"/>
      <c r="G816" s="49"/>
      <c r="H816" s="4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panteleev_ae</cp:lastModifiedBy>
  <cp:lastPrinted>2013-09-23T08:58:21Z</cp:lastPrinted>
  <dcterms:created xsi:type="dcterms:W3CDTF">2005-09-13T11:41:56Z</dcterms:created>
  <dcterms:modified xsi:type="dcterms:W3CDTF">2013-09-23T08:58:23Z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10.001.01.42.24.315</vt:lpwstr>
  </property>
</Properties>
</file>